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nin\AppData\Local\Temp\scp34434\pawan\Hisab Sheets\"/>
    </mc:Choice>
  </mc:AlternateContent>
  <xr:revisionPtr revIDLastSave="0" documentId="13_ncr:1_{54B3E656-C3FB-40C8-83D3-B825F08A0F5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rishna" sheetId="1" r:id="rId1"/>
  </sheets>
  <definedNames>
    <definedName name="_xlnm._FilterDatabase" localSheetId="0" hidden="1">Krishna!$A$3:$H$139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5" i="1" l="1"/>
  <c r="G106" i="1"/>
  <c r="G102" i="1"/>
  <c r="G100" i="1"/>
  <c r="G96" i="1"/>
  <c r="G94" i="1"/>
  <c r="G92" i="1"/>
  <c r="G88" i="1"/>
  <c r="G84" i="1"/>
  <c r="G90" i="1"/>
  <c r="G91" i="1"/>
  <c r="G93" i="1"/>
  <c r="G95" i="1"/>
  <c r="G97" i="1"/>
  <c r="G98" i="1"/>
  <c r="G99" i="1"/>
  <c r="G101" i="1"/>
  <c r="G103" i="1"/>
  <c r="G104" i="1"/>
  <c r="G124" i="1"/>
  <c r="G123" i="1"/>
  <c r="G122" i="1"/>
  <c r="G89" i="1" l="1"/>
  <c r="G80" i="1" l="1"/>
  <c r="G81" i="1"/>
  <c r="G82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83" i="1"/>
  <c r="G85" i="1"/>
  <c r="G121" i="1"/>
  <c r="G86" i="1"/>
  <c r="G87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G138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5" i="1"/>
  <c r="A83" i="1" l="1"/>
  <c r="A85" i="1" s="1"/>
  <c r="A86" i="1" s="1"/>
  <c r="A84" i="1"/>
  <c r="G131" i="1"/>
  <c r="A87" i="1" l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88" i="1"/>
  <c r="G139" i="1"/>
  <c r="A105" i="1" l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</calcChain>
</file>

<file path=xl/sharedStrings.xml><?xml version="1.0" encoding="utf-8"?>
<sst xmlns="http://schemas.openxmlformats.org/spreadsheetml/2006/main" count="414" uniqueCount="159">
  <si>
    <t>14.04.2025</t>
  </si>
  <si>
    <t>GST/DL/25-26/047</t>
  </si>
  <si>
    <t>30.04.2025</t>
  </si>
  <si>
    <t>GST/DL/25-26/016</t>
  </si>
  <si>
    <t>S.No.</t>
  </si>
  <si>
    <t>Date</t>
  </si>
  <si>
    <t>Invoice No.</t>
  </si>
  <si>
    <t>PARTY</t>
  </si>
  <si>
    <t>Rate</t>
  </si>
  <si>
    <t>Amount</t>
  </si>
  <si>
    <t>Site</t>
  </si>
  <si>
    <t>GST/23-24/0191</t>
  </si>
  <si>
    <t>BRN</t>
  </si>
  <si>
    <t>GST/23-24/0235</t>
  </si>
  <si>
    <t>GST/23-24/0241</t>
  </si>
  <si>
    <t>GST/23-24/0253</t>
  </si>
  <si>
    <t>GST/23-24/0269</t>
  </si>
  <si>
    <t>GST/23-24/0295</t>
  </si>
  <si>
    <t>GST/23-24/0308</t>
  </si>
  <si>
    <t>GST/23-24/0311</t>
  </si>
  <si>
    <t>GST/23-24/0332</t>
  </si>
  <si>
    <t>GST/23-24/0339</t>
  </si>
  <si>
    <t>GST/23-24/0349</t>
  </si>
  <si>
    <t>GST/23-24/0350</t>
  </si>
  <si>
    <t>GST/23-24/0352</t>
  </si>
  <si>
    <t>GST/23-24/0382</t>
  </si>
  <si>
    <t>GST/23-24/0390</t>
  </si>
  <si>
    <t>GST/23-24/0393</t>
  </si>
  <si>
    <t>GST/23-24/0397</t>
  </si>
  <si>
    <t>GST/23-24/0408</t>
  </si>
  <si>
    <t>GST/23-24/0413</t>
  </si>
  <si>
    <t>GST/23-24/0417</t>
  </si>
  <si>
    <t>GST/23-24/0428</t>
  </si>
  <si>
    <t>GST/23-24/0435</t>
  </si>
  <si>
    <t>GST/23-24/0436</t>
  </si>
  <si>
    <t>GST/23-24/0448</t>
  </si>
  <si>
    <t>GST/23-24/0451</t>
  </si>
  <si>
    <t>GST/23-24/0454</t>
  </si>
  <si>
    <t>GST/23-24/0482</t>
  </si>
  <si>
    <t>GST/23-24/0485</t>
  </si>
  <si>
    <t>GST/23-24/0516</t>
  </si>
  <si>
    <t>GST/23-24/0548</t>
  </si>
  <si>
    <t>GST/23-24/63</t>
  </si>
  <si>
    <t>GST/23-24/559</t>
  </si>
  <si>
    <t>GST/24-25/01</t>
  </si>
  <si>
    <t>GST/24-25/06</t>
  </si>
  <si>
    <t>GST/24-25/010</t>
  </si>
  <si>
    <t>GST/24-25/015</t>
  </si>
  <si>
    <t>GST/24-25/021</t>
  </si>
  <si>
    <t>GST/24-25/026</t>
  </si>
  <si>
    <t>GST/24-25/047</t>
  </si>
  <si>
    <t>GST/24-25/054</t>
  </si>
  <si>
    <t>GST/24-25/066</t>
  </si>
  <si>
    <t>GST/24-25/148</t>
  </si>
  <si>
    <t>GST/24-25/216</t>
  </si>
  <si>
    <t>GST/24-25/380</t>
  </si>
  <si>
    <t>GST/24-25/023</t>
  </si>
  <si>
    <t>GST/24-25/025</t>
  </si>
  <si>
    <t>GST/24-25/051</t>
  </si>
  <si>
    <t>GST/24-25/29</t>
  </si>
  <si>
    <t>GST/24-25/33</t>
  </si>
  <si>
    <t>GST/24-25/082</t>
  </si>
  <si>
    <t>GST/24-25/085</t>
  </si>
  <si>
    <t>GST/24-25/42</t>
  </si>
  <si>
    <t>GST/24-25/44</t>
  </si>
  <si>
    <t>GST/24-25/70</t>
  </si>
  <si>
    <t>GST/24-25/77</t>
  </si>
  <si>
    <t>GST/24-25/126</t>
  </si>
  <si>
    <t>Total</t>
  </si>
  <si>
    <t>TOTAL RECEIVED</t>
  </si>
  <si>
    <t xml:space="preserve">Krishna </t>
  </si>
  <si>
    <t>GST/DL/25-26/39</t>
  </si>
  <si>
    <t>GST/DL/25-26/45</t>
  </si>
  <si>
    <t>GST/DL/25-26/48</t>
  </si>
  <si>
    <t>GST/DL/25-26/55</t>
  </si>
  <si>
    <t>GST/DL/25-26/56</t>
  </si>
  <si>
    <t>NG</t>
  </si>
  <si>
    <t>Paonta Sahib</t>
  </si>
  <si>
    <t>CRN/23-24/58</t>
  </si>
  <si>
    <t xml:space="preserve">Jwalamukhi </t>
  </si>
  <si>
    <t>Jwalamukhi</t>
  </si>
  <si>
    <t>Mandi Site</t>
  </si>
  <si>
    <t>Lunglei</t>
  </si>
  <si>
    <t>Bungtlang</t>
  </si>
  <si>
    <t>Parbhani</t>
  </si>
  <si>
    <t>LT Site</t>
  </si>
  <si>
    <r>
      <rPr>
        <b/>
        <sz val="10"/>
        <rFont val="Cambria"/>
        <family val="1"/>
        <scheme val="major"/>
      </rPr>
      <t>Net Weight
(Ltrs)</t>
    </r>
  </si>
  <si>
    <r>
      <rPr>
        <sz val="10"/>
        <color rgb="FFFF0000"/>
        <rFont val="Cambria"/>
        <family val="1"/>
        <scheme val="major"/>
      </rPr>
      <t>GST/23-24/0191</t>
    </r>
  </si>
  <si>
    <r>
      <rPr>
        <sz val="10"/>
        <color rgb="FFFF0000"/>
        <rFont val="Cambria"/>
        <family val="1"/>
        <scheme val="major"/>
      </rPr>
      <t>RETURN</t>
    </r>
  </si>
  <si>
    <r>
      <rPr>
        <sz val="10"/>
        <color rgb="FFFF0000"/>
        <rFont val="Cambria"/>
        <family val="1"/>
        <scheme val="major"/>
      </rPr>
      <t>GST/23-24/0516</t>
    </r>
  </si>
  <si>
    <r>
      <rPr>
        <sz val="10"/>
        <color rgb="FFFF0000"/>
        <rFont val="Cambria"/>
        <family val="1"/>
        <scheme val="major"/>
      </rPr>
      <t>BRN</t>
    </r>
  </si>
  <si>
    <r>
      <rPr>
        <sz val="10"/>
        <color rgb="FFFF0000"/>
        <rFont val="Cambria"/>
        <family val="1"/>
        <scheme val="major"/>
      </rPr>
      <t>GST/24-25/01</t>
    </r>
  </si>
  <si>
    <r>
      <rPr>
        <sz val="10"/>
        <color rgb="FFFF0000"/>
        <rFont val="Cambria"/>
        <family val="1"/>
        <scheme val="major"/>
      </rPr>
      <t>GST/24-25/29</t>
    </r>
  </si>
  <si>
    <r>
      <rPr>
        <sz val="10"/>
        <color rgb="FFFF0000"/>
        <rFont val="Cambria"/>
        <family val="1"/>
        <scheme val="major"/>
      </rPr>
      <t>GST/24-25/70</t>
    </r>
  </si>
  <si>
    <t>07.07.2025</t>
  </si>
  <si>
    <t>16.07.2025</t>
  </si>
  <si>
    <t>24.07.2025</t>
  </si>
  <si>
    <t>20.08.2025</t>
  </si>
  <si>
    <t>11.09.2025</t>
  </si>
  <si>
    <t>19.09.2025</t>
  </si>
  <si>
    <t>24.09.2025</t>
  </si>
  <si>
    <t>GST/DL/25-25/62</t>
  </si>
  <si>
    <t>GST/DL/25-25/71</t>
  </si>
  <si>
    <t>GST/DL/25-25/79</t>
  </si>
  <si>
    <t>GST/DL/25-25/82</t>
  </si>
  <si>
    <t>GST/DL/25-25/84</t>
  </si>
  <si>
    <t>10.10.2025</t>
  </si>
  <si>
    <t>GST/DL/25-25/87</t>
  </si>
  <si>
    <t>Cash - 02.08.2025</t>
  </si>
  <si>
    <t>Cash - 21.01.2025</t>
  </si>
  <si>
    <t>Cash - 28.04.2024</t>
  </si>
  <si>
    <t>Cash (Diwali) - 08.11.2023</t>
  </si>
  <si>
    <t>29.10.2025</t>
  </si>
  <si>
    <t>GST/DL/25-25/92</t>
  </si>
  <si>
    <t>Cash - 19.11.2025</t>
  </si>
  <si>
    <t>08.11.2025</t>
  </si>
  <si>
    <t>GST/DL/25-26/100</t>
  </si>
  <si>
    <t>24.11.2025</t>
  </si>
  <si>
    <t>GST/DL/25-26/116</t>
  </si>
  <si>
    <t>01.12.2025</t>
  </si>
  <si>
    <t>GST/25-26/77</t>
  </si>
  <si>
    <t>02.12.2025</t>
  </si>
  <si>
    <t>GST/25-26/78</t>
  </si>
  <si>
    <t>Beed Site</t>
  </si>
  <si>
    <t>Aizawl</t>
  </si>
  <si>
    <t>28.11.2025</t>
  </si>
  <si>
    <t>GST/DL/25-25/121</t>
  </si>
  <si>
    <t>16.12.2025</t>
  </si>
  <si>
    <t>GST/DL/25-26/134</t>
  </si>
  <si>
    <t>22.12.2025</t>
  </si>
  <si>
    <t>GST/DL/25-26/140</t>
  </si>
  <si>
    <t>01.01.2026</t>
  </si>
  <si>
    <t>GST/AS/25-26/89</t>
  </si>
  <si>
    <t>02.01.2026</t>
  </si>
  <si>
    <t>GST/DL/25-26/152</t>
  </si>
  <si>
    <t>03.01.2026</t>
  </si>
  <si>
    <t>GST/AS/25-26/94</t>
  </si>
  <si>
    <t>24.01.2026</t>
  </si>
  <si>
    <t>GST/DL/25-26/189</t>
  </si>
  <si>
    <t>28.01.2026</t>
  </si>
  <si>
    <t>GST/AS/25-26/124</t>
  </si>
  <si>
    <t>03.02.2026</t>
  </si>
  <si>
    <t>GST/DL/25-26/207</t>
  </si>
  <si>
    <t>10.02.2026</t>
  </si>
  <si>
    <t>GST/DL/25-26/222</t>
  </si>
  <si>
    <t>21.02.2026</t>
  </si>
  <si>
    <t>GST/DL/25-26/256</t>
  </si>
  <si>
    <t>23.02.2026</t>
  </si>
  <si>
    <t>GST/AS/25-26/134</t>
  </si>
  <si>
    <t>Lunglei - LT</t>
  </si>
  <si>
    <t>24.12.2025</t>
  </si>
  <si>
    <t>GST/DL/25-25/143</t>
  </si>
  <si>
    <t>19.01.2026</t>
  </si>
  <si>
    <t>GST/DL/25-25/180</t>
  </si>
  <si>
    <t>GST/DL/25-25/260</t>
  </si>
  <si>
    <t>Balance Payable</t>
  </si>
  <si>
    <t>GST/AS/25-26/146</t>
  </si>
  <si>
    <t>20.03.2026</t>
  </si>
  <si>
    <t>GST/DL/25-26/282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</si>
</sst>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4" x14ac:knownFonts="1">
    <font>
      <sz val="10"/>
      <color rgb="FF000000"/>
      <name val="Times New Roman"/>
      <charset val="204"/>
    </font>
    <font>
      <b/>
      <sz val="12"/>
      <color rgb="FF000000"/>
      <name val="Cambria"/>
      <family val="1"/>
      <scheme val="major"/>
    </font>
    <font>
      <sz val="10"/>
      <color theme="1"/>
      <name val="Cambria"/>
      <family val="1"/>
    </font>
    <font>
      <b/>
      <sz val="14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color rgb="FFFF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Alignment="1">
      <alignment horizontal="left" vertical="top"/>
    </xf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left" vertical="top" wrapText="1" indent="1"/>
    </xf>
    <xf numFmtId="2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2" fontId="5" fillId="0" borderId="5" xfId="0" applyNumberFormat="1" applyFont="1" applyBorder="1" applyAlignment="1">
      <alignment horizontal="left" wrapText="1"/>
    </xf>
    <xf numFmtId="0" fontId="5" fillId="0" borderId="6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vertical="top" shrinkToFit="1"/>
    </xf>
    <xf numFmtId="164" fontId="5" fillId="0" borderId="1" xfId="0" applyNumberFormat="1" applyFont="1" applyBorder="1" applyAlignment="1">
      <alignment horizontal="center" vertical="top" shrinkToFit="1"/>
    </xf>
    <xf numFmtId="0" fontId="7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shrinkToFit="1"/>
    </xf>
    <xf numFmtId="0" fontId="7" fillId="0" borderId="3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shrinkToFit="1"/>
    </xf>
    <xf numFmtId="2" fontId="8" fillId="0" borderId="1" xfId="0" applyNumberFormat="1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 vertical="top" shrinkToFi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14" fontId="9" fillId="0" borderId="1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2" fontId="5" fillId="0" borderId="11" xfId="0" applyNumberFormat="1" applyFont="1" applyBorder="1" applyAlignment="1">
      <alignment horizontal="left" wrapText="1"/>
    </xf>
    <xf numFmtId="0" fontId="5" fillId="0" borderId="12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2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wrapText="1"/>
    </xf>
    <xf numFmtId="2" fontId="4" fillId="0" borderId="8" xfId="0" applyNumberFormat="1" applyFont="1" applyBorder="1" applyAlignment="1">
      <alignment vertical="center" shrinkToFit="1"/>
    </xf>
    <xf numFmtId="2" fontId="4" fillId="0" borderId="8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2" fontId="5" fillId="0" borderId="11" xfId="0" applyNumberFormat="1" applyFont="1" applyBorder="1" applyAlignment="1">
      <alignment horizontal="center" wrapText="1"/>
    </xf>
    <xf numFmtId="1" fontId="5" fillId="0" borderId="5" xfId="0" applyNumberFormat="1" applyFont="1" applyBorder="1" applyAlignment="1">
      <alignment horizontal="center" vertical="top" shrinkToFit="1"/>
    </xf>
    <xf numFmtId="1" fontId="5" fillId="0" borderId="1" xfId="0" applyNumberFormat="1" applyFont="1" applyBorder="1" applyAlignment="1">
      <alignment horizontal="center" vertical="top" shrinkToFit="1"/>
    </xf>
    <xf numFmtId="1" fontId="5" fillId="0" borderId="11" xfId="0" applyNumberFormat="1" applyFont="1" applyBorder="1" applyAlignment="1">
      <alignment horizontal="center" wrapText="1"/>
    </xf>
    <xf numFmtId="1" fontId="4" fillId="0" borderId="8" xfId="0" applyNumberFormat="1" applyFont="1" applyBorder="1" applyAlignment="1">
      <alignment horizontal="center" vertical="top" shrinkToFit="1"/>
    </xf>
    <xf numFmtId="1" fontId="11" fillId="3" borderId="8" xfId="0" applyNumberFormat="1" applyFont="1" applyFill="1" applyBorder="1" applyAlignment="1">
      <alignment horizontal="center" vertical="top" shrinkToFit="1"/>
    </xf>
    <xf numFmtId="2" fontId="5" fillId="0" borderId="5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4" fillId="0" borderId="8" xfId="0" applyNumberFormat="1" applyFont="1" applyBorder="1" applyAlignment="1">
      <alignment horizontal="center" vertical="center" shrinkToFit="1"/>
    </xf>
    <xf numFmtId="2" fontId="5" fillId="0" borderId="0" xfId="0" applyNumberFormat="1" applyFont="1" applyAlignment="1">
      <alignment horizontal="center" vertical="top"/>
    </xf>
    <xf numFmtId="1" fontId="8" fillId="0" borderId="1" xfId="0" applyNumberFormat="1" applyFont="1" applyBorder="1" applyAlignment="1">
      <alignment horizontal="center" vertical="top" shrinkToFi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wrapText="1"/>
    </xf>
    <xf numFmtId="14" fontId="8" fillId="0" borderId="1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top" shrinkToFit="1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4" fontId="13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5" fillId="0" borderId="10" xfId="0" applyFont="1" applyBorder="1" applyAlignment="1">
      <alignment horizontal="right" wrapText="1"/>
    </xf>
    <xf numFmtId="0" fontId="5" fillId="0" borderId="11" xfId="0" applyFont="1" applyBorder="1" applyAlignment="1">
      <alignment horizontal="right" wrapText="1"/>
    </xf>
    <xf numFmtId="0" fontId="7" fillId="0" borderId="7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39"/>
  <sheetViews>
    <sheetView tabSelected="1" topLeftCell="A118" workbookViewId="0">
      <selection activeCell="N125" sqref="N125"/>
    </sheetView>
  </sheetViews>
  <sheetFormatPr defaultRowHeight="12.5" x14ac:dyDescent="0.3"/>
  <cols>
    <col min="1" max="1" width="7.19921875" style="3" customWidth="1"/>
    <col min="2" max="2" width="14.3984375" style="3" customWidth="1"/>
    <col min="3" max="3" width="20.69921875" style="36" customWidth="1"/>
    <col min="4" max="4" width="12.19921875" style="3" bestFit="1" customWidth="1"/>
    <col min="5" max="5" width="12.19921875" style="35" customWidth="1"/>
    <col min="6" max="6" width="11.59765625" style="35" customWidth="1"/>
    <col min="7" max="7" width="13.19921875" style="51" bestFit="1" customWidth="1"/>
    <col min="8" max="8" width="12.09765625" style="36" bestFit="1" customWidth="1"/>
    <col min="9" max="16384" width="8.796875" style="3"/>
  </cols>
  <sheetData>
    <row r="2" spans="1:8" ht="18" thickBot="1" x14ac:dyDescent="0.35">
      <c r="A2" s="73" t="s">
        <v>70</v>
      </c>
      <c r="B2" s="73"/>
      <c r="C2" s="73"/>
      <c r="D2" s="73"/>
      <c r="E2" s="73"/>
      <c r="F2" s="73"/>
      <c r="G2" s="73"/>
      <c r="H2" s="73"/>
    </row>
    <row r="3" spans="1:8" s="9" customFormat="1" ht="38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6" t="s">
        <v>86</v>
      </c>
      <c r="F3" s="7" t="s">
        <v>8</v>
      </c>
      <c r="G3" s="7" t="s">
        <v>9</v>
      </c>
      <c r="H3" s="8" t="s">
        <v>10</v>
      </c>
    </row>
    <row r="4" spans="1:8" x14ac:dyDescent="0.25">
      <c r="A4" s="10"/>
      <c r="B4" s="11"/>
      <c r="C4" s="53"/>
      <c r="D4" s="11"/>
      <c r="E4" s="12"/>
      <c r="F4" s="12"/>
      <c r="G4" s="48"/>
      <c r="H4" s="13"/>
    </row>
    <row r="5" spans="1:8" x14ac:dyDescent="0.3">
      <c r="A5" s="14">
        <v>1</v>
      </c>
      <c r="B5" s="15">
        <v>45174</v>
      </c>
      <c r="C5" s="16" t="s">
        <v>11</v>
      </c>
      <c r="D5" s="16" t="s">
        <v>12</v>
      </c>
      <c r="E5" s="17">
        <v>28033</v>
      </c>
      <c r="F5" s="17">
        <v>2</v>
      </c>
      <c r="G5" s="44">
        <f>+F5*E5</f>
        <v>56066</v>
      </c>
      <c r="H5" s="18" t="s">
        <v>77</v>
      </c>
    </row>
    <row r="6" spans="1:8" x14ac:dyDescent="0.25">
      <c r="A6" s="14">
        <f>+A5+1</f>
        <v>2</v>
      </c>
      <c r="B6" s="19">
        <v>45174</v>
      </c>
      <c r="C6" s="16" t="s">
        <v>87</v>
      </c>
      <c r="D6" s="16" t="s">
        <v>12</v>
      </c>
      <c r="E6" s="20">
        <v>-484</v>
      </c>
      <c r="F6" s="17">
        <v>2</v>
      </c>
      <c r="G6" s="44">
        <f t="shared" ref="G6:G69" si="0">+F6*E6</f>
        <v>-968</v>
      </c>
      <c r="H6" s="21"/>
    </row>
    <row r="7" spans="1:8" x14ac:dyDescent="0.3">
      <c r="A7" s="14">
        <f t="shared" ref="A7:A70" si="1">+A6+1</f>
        <v>3</v>
      </c>
      <c r="B7" s="15">
        <v>45189</v>
      </c>
      <c r="C7" s="16" t="s">
        <v>13</v>
      </c>
      <c r="D7" s="16" t="s">
        <v>12</v>
      </c>
      <c r="E7" s="17">
        <v>25956</v>
      </c>
      <c r="F7" s="17">
        <v>1.5</v>
      </c>
      <c r="G7" s="44">
        <f t="shared" si="0"/>
        <v>38934</v>
      </c>
      <c r="H7" s="18" t="s">
        <v>84</v>
      </c>
    </row>
    <row r="8" spans="1:8" x14ac:dyDescent="0.3">
      <c r="A8" s="14">
        <f t="shared" si="1"/>
        <v>4</v>
      </c>
      <c r="B8" s="15">
        <v>45192</v>
      </c>
      <c r="C8" s="16" t="s">
        <v>14</v>
      </c>
      <c r="D8" s="16" t="s">
        <v>12</v>
      </c>
      <c r="E8" s="17">
        <v>490</v>
      </c>
      <c r="F8" s="17">
        <v>1.5</v>
      </c>
      <c r="G8" s="44">
        <f t="shared" si="0"/>
        <v>735</v>
      </c>
      <c r="H8" s="18" t="s">
        <v>84</v>
      </c>
    </row>
    <row r="9" spans="1:8" x14ac:dyDescent="0.3">
      <c r="A9" s="14">
        <f t="shared" si="1"/>
        <v>5</v>
      </c>
      <c r="B9" s="15">
        <v>45203</v>
      </c>
      <c r="C9" s="16" t="s">
        <v>15</v>
      </c>
      <c r="D9" s="16" t="s">
        <v>12</v>
      </c>
      <c r="E9" s="17">
        <v>24456</v>
      </c>
      <c r="F9" s="17">
        <v>1.5</v>
      </c>
      <c r="G9" s="44">
        <f t="shared" si="0"/>
        <v>36684</v>
      </c>
      <c r="H9" s="18" t="s">
        <v>84</v>
      </c>
    </row>
    <row r="10" spans="1:8" x14ac:dyDescent="0.3">
      <c r="A10" s="14">
        <f t="shared" si="1"/>
        <v>6</v>
      </c>
      <c r="B10" s="15">
        <v>45209</v>
      </c>
      <c r="C10" s="16" t="s">
        <v>16</v>
      </c>
      <c r="D10" s="16" t="s">
        <v>12</v>
      </c>
      <c r="E10" s="17">
        <v>22856</v>
      </c>
      <c r="F10" s="17">
        <v>2</v>
      </c>
      <c r="G10" s="44">
        <f t="shared" si="0"/>
        <v>45712</v>
      </c>
      <c r="H10" s="18" t="s">
        <v>77</v>
      </c>
    </row>
    <row r="11" spans="1:8" x14ac:dyDescent="0.25">
      <c r="A11" s="14">
        <f t="shared" si="1"/>
        <v>7</v>
      </c>
      <c r="B11" s="19">
        <v>45209</v>
      </c>
      <c r="C11" s="54"/>
      <c r="D11" s="16" t="s">
        <v>12</v>
      </c>
      <c r="E11" s="20">
        <v>4715</v>
      </c>
      <c r="F11" s="17">
        <v>2</v>
      </c>
      <c r="G11" s="44">
        <f t="shared" si="0"/>
        <v>9430</v>
      </c>
      <c r="H11" s="18" t="s">
        <v>88</v>
      </c>
    </row>
    <row r="12" spans="1:8" x14ac:dyDescent="0.3">
      <c r="A12" s="14">
        <f t="shared" si="1"/>
        <v>8</v>
      </c>
      <c r="B12" s="15">
        <v>45217</v>
      </c>
      <c r="C12" s="16" t="s">
        <v>17</v>
      </c>
      <c r="D12" s="16" t="s">
        <v>12</v>
      </c>
      <c r="E12" s="17">
        <v>26000</v>
      </c>
      <c r="F12" s="17">
        <v>1.5</v>
      </c>
      <c r="G12" s="44">
        <f t="shared" si="0"/>
        <v>39000</v>
      </c>
      <c r="H12" s="18" t="s">
        <v>84</v>
      </c>
    </row>
    <row r="13" spans="1:8" x14ac:dyDescent="0.3">
      <c r="A13" s="14">
        <f t="shared" si="1"/>
        <v>9</v>
      </c>
      <c r="B13" s="15">
        <v>45225</v>
      </c>
      <c r="C13" s="16" t="s">
        <v>18</v>
      </c>
      <c r="D13" s="16" t="s">
        <v>12</v>
      </c>
      <c r="E13" s="17">
        <v>17800</v>
      </c>
      <c r="F13" s="17">
        <v>2</v>
      </c>
      <c r="G13" s="44">
        <f t="shared" si="0"/>
        <v>35600</v>
      </c>
      <c r="H13" s="18" t="s">
        <v>77</v>
      </c>
    </row>
    <row r="14" spans="1:8" s="26" customFormat="1" x14ac:dyDescent="0.3">
      <c r="A14" s="23">
        <f t="shared" si="1"/>
        <v>10</v>
      </c>
      <c r="B14" s="19">
        <v>45231</v>
      </c>
      <c r="C14" s="24" t="s">
        <v>78</v>
      </c>
      <c r="D14" s="24" t="s">
        <v>12</v>
      </c>
      <c r="E14" s="20">
        <v>-531</v>
      </c>
      <c r="F14" s="20">
        <v>2</v>
      </c>
      <c r="G14" s="52">
        <f t="shared" si="0"/>
        <v>-1062</v>
      </c>
      <c r="H14" s="25" t="s">
        <v>77</v>
      </c>
    </row>
    <row r="15" spans="1:8" x14ac:dyDescent="0.3">
      <c r="A15" s="14">
        <f t="shared" si="1"/>
        <v>11</v>
      </c>
      <c r="B15" s="15">
        <v>45228</v>
      </c>
      <c r="C15" s="16" t="s">
        <v>19</v>
      </c>
      <c r="D15" s="16" t="s">
        <v>12</v>
      </c>
      <c r="E15" s="17">
        <v>16622</v>
      </c>
      <c r="F15" s="17">
        <v>2</v>
      </c>
      <c r="G15" s="44">
        <f t="shared" si="0"/>
        <v>33244</v>
      </c>
      <c r="H15" s="18" t="s">
        <v>79</v>
      </c>
    </row>
    <row r="16" spans="1:8" x14ac:dyDescent="0.3">
      <c r="A16" s="14">
        <f t="shared" si="1"/>
        <v>12</v>
      </c>
      <c r="B16" s="15">
        <v>45231</v>
      </c>
      <c r="C16" s="16" t="s">
        <v>20</v>
      </c>
      <c r="D16" s="16" t="s">
        <v>12</v>
      </c>
      <c r="E16" s="17">
        <v>25489</v>
      </c>
      <c r="F16" s="17">
        <v>1.5</v>
      </c>
      <c r="G16" s="44">
        <f t="shared" si="0"/>
        <v>38233.5</v>
      </c>
      <c r="H16" s="18" t="s">
        <v>84</v>
      </c>
    </row>
    <row r="17" spans="1:8" x14ac:dyDescent="0.3">
      <c r="A17" s="14">
        <f t="shared" si="1"/>
        <v>13</v>
      </c>
      <c r="B17" s="15">
        <v>45238</v>
      </c>
      <c r="C17" s="16" t="s">
        <v>21</v>
      </c>
      <c r="D17" s="16" t="s">
        <v>12</v>
      </c>
      <c r="E17" s="17">
        <v>27011</v>
      </c>
      <c r="F17" s="17">
        <v>2</v>
      </c>
      <c r="G17" s="44">
        <f t="shared" si="0"/>
        <v>54022</v>
      </c>
      <c r="H17" s="18" t="s">
        <v>77</v>
      </c>
    </row>
    <row r="18" spans="1:8" s="26" customFormat="1" x14ac:dyDescent="0.25">
      <c r="A18" s="23">
        <f t="shared" si="1"/>
        <v>14</v>
      </c>
      <c r="B18" s="19">
        <v>45238</v>
      </c>
      <c r="C18" s="55"/>
      <c r="D18" s="24" t="s">
        <v>12</v>
      </c>
      <c r="E18" s="20">
        <v>-582</v>
      </c>
      <c r="F18" s="20">
        <v>2</v>
      </c>
      <c r="G18" s="52">
        <f t="shared" si="0"/>
        <v>-1164</v>
      </c>
      <c r="H18" s="25" t="s">
        <v>77</v>
      </c>
    </row>
    <row r="19" spans="1:8" x14ac:dyDescent="0.3">
      <c r="A19" s="14">
        <f t="shared" si="1"/>
        <v>15</v>
      </c>
      <c r="B19" s="15">
        <v>45252</v>
      </c>
      <c r="C19" s="16" t="s">
        <v>22</v>
      </c>
      <c r="D19" s="16" t="s">
        <v>12</v>
      </c>
      <c r="E19" s="17">
        <v>18939</v>
      </c>
      <c r="F19" s="17">
        <v>2</v>
      </c>
      <c r="G19" s="44">
        <f t="shared" si="0"/>
        <v>37878</v>
      </c>
      <c r="H19" s="18" t="s">
        <v>80</v>
      </c>
    </row>
    <row r="20" spans="1:8" x14ac:dyDescent="0.3">
      <c r="A20" s="14">
        <f t="shared" si="1"/>
        <v>16</v>
      </c>
      <c r="B20" s="15">
        <v>45255</v>
      </c>
      <c r="C20" s="16" t="s">
        <v>23</v>
      </c>
      <c r="D20" s="16" t="s">
        <v>12</v>
      </c>
      <c r="E20" s="17">
        <v>644</v>
      </c>
      <c r="F20" s="17">
        <v>1.5</v>
      </c>
      <c r="G20" s="44">
        <f t="shared" si="0"/>
        <v>966</v>
      </c>
      <c r="H20" s="18" t="s">
        <v>84</v>
      </c>
    </row>
    <row r="21" spans="1:8" x14ac:dyDescent="0.3">
      <c r="A21" s="14">
        <f t="shared" si="1"/>
        <v>17</v>
      </c>
      <c r="B21" s="15">
        <v>45255</v>
      </c>
      <c r="C21" s="16" t="s">
        <v>24</v>
      </c>
      <c r="D21" s="16" t="s">
        <v>12</v>
      </c>
      <c r="E21" s="17">
        <v>27778</v>
      </c>
      <c r="F21" s="17">
        <v>1.5</v>
      </c>
      <c r="G21" s="44">
        <f t="shared" si="0"/>
        <v>41667</v>
      </c>
      <c r="H21" s="18" t="s">
        <v>84</v>
      </c>
    </row>
    <row r="22" spans="1:8" x14ac:dyDescent="0.3">
      <c r="A22" s="14">
        <f t="shared" si="1"/>
        <v>18</v>
      </c>
      <c r="B22" s="15">
        <v>45267</v>
      </c>
      <c r="C22" s="16" t="s">
        <v>25</v>
      </c>
      <c r="D22" s="16" t="s">
        <v>12</v>
      </c>
      <c r="E22" s="17">
        <v>23000</v>
      </c>
      <c r="F22" s="17">
        <v>2</v>
      </c>
      <c r="G22" s="44">
        <f t="shared" si="0"/>
        <v>46000</v>
      </c>
      <c r="H22" s="18" t="s">
        <v>77</v>
      </c>
    </row>
    <row r="23" spans="1:8" s="26" customFormat="1" x14ac:dyDescent="0.25">
      <c r="A23" s="23">
        <f t="shared" si="1"/>
        <v>19</v>
      </c>
      <c r="B23" s="19">
        <v>45268</v>
      </c>
      <c r="C23" s="55"/>
      <c r="D23" s="24" t="s">
        <v>12</v>
      </c>
      <c r="E23" s="20">
        <v>-767</v>
      </c>
      <c r="F23" s="20">
        <v>2</v>
      </c>
      <c r="G23" s="52">
        <f t="shared" si="0"/>
        <v>-1534</v>
      </c>
      <c r="H23" s="25" t="s">
        <v>77</v>
      </c>
    </row>
    <row r="24" spans="1:8" x14ac:dyDescent="0.3">
      <c r="A24" s="14">
        <f t="shared" si="1"/>
        <v>20</v>
      </c>
      <c r="B24" s="15">
        <v>45274</v>
      </c>
      <c r="C24" s="16" t="s">
        <v>26</v>
      </c>
      <c r="D24" s="16" t="s">
        <v>12</v>
      </c>
      <c r="E24" s="17">
        <v>23017</v>
      </c>
      <c r="F24" s="17">
        <v>2</v>
      </c>
      <c r="G24" s="44">
        <f t="shared" si="0"/>
        <v>46034</v>
      </c>
      <c r="H24" s="18" t="s">
        <v>80</v>
      </c>
    </row>
    <row r="25" spans="1:8" s="26" customFormat="1" x14ac:dyDescent="0.3">
      <c r="A25" s="23">
        <f t="shared" si="1"/>
        <v>21</v>
      </c>
      <c r="B25" s="19">
        <v>45274</v>
      </c>
      <c r="C25" s="24" t="s">
        <v>26</v>
      </c>
      <c r="D25" s="24" t="s">
        <v>12</v>
      </c>
      <c r="E25" s="20">
        <v>-629</v>
      </c>
      <c r="F25" s="20">
        <v>2</v>
      </c>
      <c r="G25" s="52">
        <f t="shared" si="0"/>
        <v>-1258</v>
      </c>
      <c r="H25" s="25" t="s">
        <v>80</v>
      </c>
    </row>
    <row r="26" spans="1:8" x14ac:dyDescent="0.3">
      <c r="A26" s="14">
        <f t="shared" si="1"/>
        <v>22</v>
      </c>
      <c r="B26" s="15">
        <v>45278</v>
      </c>
      <c r="C26" s="16" t="s">
        <v>27</v>
      </c>
      <c r="D26" s="16" t="s">
        <v>12</v>
      </c>
      <c r="E26" s="17">
        <v>28344</v>
      </c>
      <c r="F26" s="17">
        <v>1.5</v>
      </c>
      <c r="G26" s="44">
        <f t="shared" si="0"/>
        <v>42516</v>
      </c>
      <c r="H26" s="18" t="s">
        <v>84</v>
      </c>
    </row>
    <row r="27" spans="1:8" x14ac:dyDescent="0.3">
      <c r="A27" s="14">
        <f t="shared" si="1"/>
        <v>23</v>
      </c>
      <c r="B27" s="15">
        <v>45282</v>
      </c>
      <c r="C27" s="16" t="s">
        <v>28</v>
      </c>
      <c r="D27" s="16" t="s">
        <v>12</v>
      </c>
      <c r="E27" s="17">
        <v>22500</v>
      </c>
      <c r="F27" s="17">
        <v>2</v>
      </c>
      <c r="G27" s="44">
        <f t="shared" si="0"/>
        <v>45000</v>
      </c>
      <c r="H27" s="18" t="s">
        <v>77</v>
      </c>
    </row>
    <row r="28" spans="1:8" x14ac:dyDescent="0.3">
      <c r="A28" s="14">
        <f t="shared" si="1"/>
        <v>24</v>
      </c>
      <c r="B28" s="15">
        <v>45292</v>
      </c>
      <c r="C28" s="16" t="s">
        <v>29</v>
      </c>
      <c r="D28" s="16" t="s">
        <v>12</v>
      </c>
      <c r="E28" s="17">
        <v>29388</v>
      </c>
      <c r="F28" s="17">
        <v>1.5</v>
      </c>
      <c r="G28" s="44">
        <f t="shared" si="0"/>
        <v>44082</v>
      </c>
      <c r="H28" s="18" t="s">
        <v>84</v>
      </c>
    </row>
    <row r="29" spans="1:8" x14ac:dyDescent="0.3">
      <c r="A29" s="14">
        <f t="shared" si="1"/>
        <v>25</v>
      </c>
      <c r="B29" s="15">
        <v>45309</v>
      </c>
      <c r="C29" s="16" t="s">
        <v>30</v>
      </c>
      <c r="D29" s="16" t="s">
        <v>12</v>
      </c>
      <c r="E29" s="17">
        <v>20494</v>
      </c>
      <c r="F29" s="17">
        <v>2</v>
      </c>
      <c r="G29" s="44">
        <f t="shared" si="0"/>
        <v>40988</v>
      </c>
      <c r="H29" s="18" t="s">
        <v>80</v>
      </c>
    </row>
    <row r="30" spans="1:8" x14ac:dyDescent="0.3">
      <c r="A30" s="14">
        <f t="shared" si="1"/>
        <v>26</v>
      </c>
      <c r="B30" s="15">
        <v>45312</v>
      </c>
      <c r="C30" s="16" t="s">
        <v>31</v>
      </c>
      <c r="D30" s="16" t="s">
        <v>12</v>
      </c>
      <c r="E30" s="17">
        <v>28233</v>
      </c>
      <c r="F30" s="17">
        <v>1.5</v>
      </c>
      <c r="G30" s="44">
        <f t="shared" si="0"/>
        <v>42349.5</v>
      </c>
      <c r="H30" s="18" t="s">
        <v>84</v>
      </c>
    </row>
    <row r="31" spans="1:8" x14ac:dyDescent="0.3">
      <c r="A31" s="14">
        <f t="shared" si="1"/>
        <v>27</v>
      </c>
      <c r="B31" s="15">
        <v>45322</v>
      </c>
      <c r="C31" s="16" t="s">
        <v>32</v>
      </c>
      <c r="D31" s="16" t="s">
        <v>12</v>
      </c>
      <c r="E31" s="17">
        <v>26644</v>
      </c>
      <c r="F31" s="17">
        <v>2</v>
      </c>
      <c r="G31" s="44">
        <f t="shared" si="0"/>
        <v>53288</v>
      </c>
      <c r="H31" s="18" t="s">
        <v>77</v>
      </c>
    </row>
    <row r="32" spans="1:8" s="26" customFormat="1" x14ac:dyDescent="0.3">
      <c r="A32" s="23">
        <f t="shared" si="1"/>
        <v>28</v>
      </c>
      <c r="B32" s="19">
        <v>45324</v>
      </c>
      <c r="C32" s="24" t="s">
        <v>32</v>
      </c>
      <c r="D32" s="24" t="s">
        <v>12</v>
      </c>
      <c r="E32" s="20">
        <v>-320</v>
      </c>
      <c r="F32" s="20">
        <v>2</v>
      </c>
      <c r="G32" s="52">
        <f t="shared" si="0"/>
        <v>-640</v>
      </c>
      <c r="H32" s="25" t="s">
        <v>77</v>
      </c>
    </row>
    <row r="33" spans="1:8" x14ac:dyDescent="0.3">
      <c r="A33" s="14">
        <f t="shared" si="1"/>
        <v>29</v>
      </c>
      <c r="B33" s="15">
        <v>45328</v>
      </c>
      <c r="C33" s="16" t="s">
        <v>33</v>
      </c>
      <c r="D33" s="16" t="s">
        <v>12</v>
      </c>
      <c r="E33" s="17">
        <v>26511</v>
      </c>
      <c r="F33" s="17">
        <v>1.5</v>
      </c>
      <c r="G33" s="44">
        <f t="shared" si="0"/>
        <v>39766.5</v>
      </c>
      <c r="H33" s="18" t="s">
        <v>84</v>
      </c>
    </row>
    <row r="34" spans="1:8" x14ac:dyDescent="0.3">
      <c r="A34" s="14">
        <f t="shared" si="1"/>
        <v>30</v>
      </c>
      <c r="B34" s="15">
        <v>45330</v>
      </c>
      <c r="C34" s="16" t="s">
        <v>34</v>
      </c>
      <c r="D34" s="16" t="s">
        <v>12</v>
      </c>
      <c r="E34" s="17">
        <v>288</v>
      </c>
      <c r="F34" s="17">
        <v>1.5</v>
      </c>
      <c r="G34" s="44">
        <f t="shared" si="0"/>
        <v>432</v>
      </c>
      <c r="H34" s="18" t="s">
        <v>84</v>
      </c>
    </row>
    <row r="35" spans="1:8" x14ac:dyDescent="0.3">
      <c r="A35" s="14">
        <f t="shared" si="1"/>
        <v>31</v>
      </c>
      <c r="B35" s="15">
        <v>45345</v>
      </c>
      <c r="C35" s="16" t="s">
        <v>35</v>
      </c>
      <c r="D35" s="16" t="s">
        <v>12</v>
      </c>
      <c r="E35" s="17">
        <v>19922</v>
      </c>
      <c r="F35" s="17">
        <v>2</v>
      </c>
      <c r="G35" s="44">
        <f t="shared" si="0"/>
        <v>39844</v>
      </c>
      <c r="H35" s="18" t="s">
        <v>77</v>
      </c>
    </row>
    <row r="36" spans="1:8" s="26" customFormat="1" x14ac:dyDescent="0.3">
      <c r="A36" s="23">
        <f t="shared" si="1"/>
        <v>32</v>
      </c>
      <c r="B36" s="19">
        <v>45345</v>
      </c>
      <c r="C36" s="24" t="s">
        <v>35</v>
      </c>
      <c r="D36" s="24" t="s">
        <v>12</v>
      </c>
      <c r="E36" s="20">
        <v>-214</v>
      </c>
      <c r="F36" s="20">
        <v>2</v>
      </c>
      <c r="G36" s="52">
        <f t="shared" si="0"/>
        <v>-428</v>
      </c>
      <c r="H36" s="25" t="s">
        <v>77</v>
      </c>
    </row>
    <row r="37" spans="1:8" x14ac:dyDescent="0.3">
      <c r="A37" s="14">
        <f t="shared" si="1"/>
        <v>33</v>
      </c>
      <c r="B37" s="15">
        <v>45347</v>
      </c>
      <c r="C37" s="16" t="s">
        <v>36</v>
      </c>
      <c r="D37" s="16" t="s">
        <v>12</v>
      </c>
      <c r="E37" s="17">
        <v>32800</v>
      </c>
      <c r="F37" s="17">
        <v>1.5</v>
      </c>
      <c r="G37" s="44">
        <f t="shared" si="0"/>
        <v>49200</v>
      </c>
      <c r="H37" s="18" t="s">
        <v>84</v>
      </c>
    </row>
    <row r="38" spans="1:8" x14ac:dyDescent="0.3">
      <c r="A38" s="14">
        <f t="shared" si="1"/>
        <v>34</v>
      </c>
      <c r="B38" s="15">
        <v>45349</v>
      </c>
      <c r="C38" s="16" t="s">
        <v>37</v>
      </c>
      <c r="D38" s="16" t="s">
        <v>12</v>
      </c>
      <c r="E38" s="17">
        <v>19744</v>
      </c>
      <c r="F38" s="17">
        <v>2</v>
      </c>
      <c r="G38" s="44">
        <f t="shared" si="0"/>
        <v>39488</v>
      </c>
      <c r="H38" s="18" t="s">
        <v>80</v>
      </c>
    </row>
    <row r="39" spans="1:8" x14ac:dyDescent="0.3">
      <c r="A39" s="14">
        <f t="shared" si="1"/>
        <v>35</v>
      </c>
      <c r="B39" s="15">
        <v>45356</v>
      </c>
      <c r="C39" s="16" t="s">
        <v>38</v>
      </c>
      <c r="D39" s="16" t="s">
        <v>12</v>
      </c>
      <c r="E39" s="17">
        <v>19406</v>
      </c>
      <c r="F39" s="17">
        <v>2</v>
      </c>
      <c r="G39" s="44">
        <f t="shared" si="0"/>
        <v>38812</v>
      </c>
      <c r="H39" s="18" t="s">
        <v>77</v>
      </c>
    </row>
    <row r="40" spans="1:8" s="26" customFormat="1" x14ac:dyDescent="0.3">
      <c r="A40" s="23">
        <f t="shared" si="1"/>
        <v>36</v>
      </c>
      <c r="B40" s="19">
        <v>45356</v>
      </c>
      <c r="C40" s="24" t="s">
        <v>38</v>
      </c>
      <c r="D40" s="24" t="s">
        <v>12</v>
      </c>
      <c r="E40" s="20">
        <v>-505</v>
      </c>
      <c r="F40" s="20">
        <v>2</v>
      </c>
      <c r="G40" s="52">
        <f t="shared" si="0"/>
        <v>-1010</v>
      </c>
      <c r="H40" s="25" t="s">
        <v>77</v>
      </c>
    </row>
    <row r="41" spans="1:8" x14ac:dyDescent="0.3">
      <c r="A41" s="14">
        <f t="shared" si="1"/>
        <v>37</v>
      </c>
      <c r="B41" s="15">
        <v>45360</v>
      </c>
      <c r="C41" s="16" t="s">
        <v>39</v>
      </c>
      <c r="D41" s="16" t="s">
        <v>12</v>
      </c>
      <c r="E41" s="17">
        <v>28400</v>
      </c>
      <c r="F41" s="17">
        <v>1.5</v>
      </c>
      <c r="G41" s="44">
        <f t="shared" si="0"/>
        <v>42600</v>
      </c>
      <c r="H41" s="18" t="s">
        <v>84</v>
      </c>
    </row>
    <row r="42" spans="1:8" x14ac:dyDescent="0.3">
      <c r="A42" s="14">
        <f t="shared" si="1"/>
        <v>38</v>
      </c>
      <c r="B42" s="15">
        <v>45370</v>
      </c>
      <c r="C42" s="16" t="s">
        <v>40</v>
      </c>
      <c r="D42" s="16" t="s">
        <v>12</v>
      </c>
      <c r="E42" s="17">
        <v>26433</v>
      </c>
      <c r="F42" s="17">
        <v>1.5</v>
      </c>
      <c r="G42" s="44">
        <f t="shared" si="0"/>
        <v>39649.5</v>
      </c>
      <c r="H42" s="18" t="s">
        <v>84</v>
      </c>
    </row>
    <row r="43" spans="1:8" x14ac:dyDescent="0.3">
      <c r="A43" s="14">
        <f t="shared" si="1"/>
        <v>39</v>
      </c>
      <c r="B43" s="19">
        <v>45370</v>
      </c>
      <c r="C43" s="16" t="s">
        <v>89</v>
      </c>
      <c r="D43" s="16" t="s">
        <v>90</v>
      </c>
      <c r="E43" s="20">
        <v>-222</v>
      </c>
      <c r="F43" s="17">
        <v>1.5</v>
      </c>
      <c r="G43" s="44">
        <f t="shared" si="0"/>
        <v>-333</v>
      </c>
      <c r="H43" s="25" t="s">
        <v>84</v>
      </c>
    </row>
    <row r="44" spans="1:8" x14ac:dyDescent="0.3">
      <c r="A44" s="14">
        <f t="shared" si="1"/>
        <v>40</v>
      </c>
      <c r="B44" s="15">
        <v>45378</v>
      </c>
      <c r="C44" s="16" t="s">
        <v>41</v>
      </c>
      <c r="D44" s="16" t="s">
        <v>12</v>
      </c>
      <c r="E44" s="17">
        <v>19989</v>
      </c>
      <c r="F44" s="17">
        <v>2</v>
      </c>
      <c r="G44" s="44">
        <f t="shared" si="0"/>
        <v>39978</v>
      </c>
      <c r="H44" s="18" t="s">
        <v>80</v>
      </c>
    </row>
    <row r="45" spans="1:8" s="26" customFormat="1" x14ac:dyDescent="0.3">
      <c r="A45" s="23">
        <f t="shared" si="1"/>
        <v>41</v>
      </c>
      <c r="B45" s="19">
        <v>45378</v>
      </c>
      <c r="C45" s="24" t="s">
        <v>41</v>
      </c>
      <c r="D45" s="24" t="s">
        <v>12</v>
      </c>
      <c r="E45" s="20">
        <v>-362</v>
      </c>
      <c r="F45" s="20">
        <v>2</v>
      </c>
      <c r="G45" s="52">
        <f t="shared" si="0"/>
        <v>-724</v>
      </c>
      <c r="H45" s="25" t="s">
        <v>80</v>
      </c>
    </row>
    <row r="46" spans="1:8" x14ac:dyDescent="0.3">
      <c r="A46" s="14">
        <f t="shared" si="1"/>
        <v>42</v>
      </c>
      <c r="B46" s="15">
        <v>45379</v>
      </c>
      <c r="C46" s="16" t="s">
        <v>42</v>
      </c>
      <c r="D46" s="16" t="s">
        <v>12</v>
      </c>
      <c r="E46" s="17">
        <v>19417</v>
      </c>
      <c r="F46" s="17">
        <v>4</v>
      </c>
      <c r="G46" s="44">
        <f t="shared" si="0"/>
        <v>77668</v>
      </c>
      <c r="H46" s="18" t="s">
        <v>83</v>
      </c>
    </row>
    <row r="47" spans="1:8" x14ac:dyDescent="0.3">
      <c r="A47" s="14">
        <f t="shared" si="1"/>
        <v>43</v>
      </c>
      <c r="B47" s="15">
        <v>45382</v>
      </c>
      <c r="C47" s="16" t="s">
        <v>43</v>
      </c>
      <c r="D47" s="16" t="s">
        <v>12</v>
      </c>
      <c r="E47" s="17">
        <v>27366</v>
      </c>
      <c r="F47" s="17">
        <v>1.5</v>
      </c>
      <c r="G47" s="44">
        <f t="shared" si="0"/>
        <v>41049</v>
      </c>
      <c r="H47" s="18" t="s">
        <v>84</v>
      </c>
    </row>
    <row r="48" spans="1:8" x14ac:dyDescent="0.3">
      <c r="A48" s="14">
        <f t="shared" si="1"/>
        <v>44</v>
      </c>
      <c r="B48" s="15">
        <v>45383</v>
      </c>
      <c r="C48" s="16" t="s">
        <v>44</v>
      </c>
      <c r="D48" s="16" t="s">
        <v>12</v>
      </c>
      <c r="E48" s="17">
        <v>23911</v>
      </c>
      <c r="F48" s="17">
        <v>4</v>
      </c>
      <c r="G48" s="44">
        <f t="shared" si="0"/>
        <v>95644</v>
      </c>
      <c r="H48" s="18" t="s">
        <v>85</v>
      </c>
    </row>
    <row r="49" spans="1:8" x14ac:dyDescent="0.3">
      <c r="A49" s="14">
        <f t="shared" si="1"/>
        <v>45</v>
      </c>
      <c r="B49" s="19">
        <v>45383</v>
      </c>
      <c r="C49" s="16" t="s">
        <v>91</v>
      </c>
      <c r="D49" s="16" t="s">
        <v>90</v>
      </c>
      <c r="E49" s="20">
        <v>-100</v>
      </c>
      <c r="F49" s="17">
        <v>4</v>
      </c>
      <c r="G49" s="44">
        <f t="shared" si="0"/>
        <v>-400</v>
      </c>
      <c r="H49" s="25" t="s">
        <v>85</v>
      </c>
    </row>
    <row r="50" spans="1:8" x14ac:dyDescent="0.3">
      <c r="A50" s="14">
        <f t="shared" si="1"/>
        <v>46</v>
      </c>
      <c r="B50" s="15">
        <v>45393</v>
      </c>
      <c r="C50" s="16" t="s">
        <v>45</v>
      </c>
      <c r="D50" s="16" t="s">
        <v>12</v>
      </c>
      <c r="E50" s="17">
        <v>32555</v>
      </c>
      <c r="F50" s="17">
        <v>1.5</v>
      </c>
      <c r="G50" s="44">
        <f t="shared" si="0"/>
        <v>48832.5</v>
      </c>
      <c r="H50" s="18" t="s">
        <v>84</v>
      </c>
    </row>
    <row r="51" spans="1:8" x14ac:dyDescent="0.3">
      <c r="A51" s="14">
        <f t="shared" si="1"/>
        <v>47</v>
      </c>
      <c r="B51" s="15">
        <v>45401</v>
      </c>
      <c r="C51" s="16" t="s">
        <v>46</v>
      </c>
      <c r="D51" s="16" t="s">
        <v>12</v>
      </c>
      <c r="E51" s="17">
        <v>19166</v>
      </c>
      <c r="F51" s="17">
        <v>2</v>
      </c>
      <c r="G51" s="44">
        <f t="shared" si="0"/>
        <v>38332</v>
      </c>
      <c r="H51" s="18" t="s">
        <v>80</v>
      </c>
    </row>
    <row r="52" spans="1:8" s="26" customFormat="1" x14ac:dyDescent="0.3">
      <c r="A52" s="23">
        <f t="shared" si="1"/>
        <v>48</v>
      </c>
      <c r="B52" s="19">
        <v>45401</v>
      </c>
      <c r="C52" s="24" t="s">
        <v>46</v>
      </c>
      <c r="D52" s="24" t="s">
        <v>12</v>
      </c>
      <c r="E52" s="20">
        <v>-232</v>
      </c>
      <c r="F52" s="20">
        <v>2</v>
      </c>
      <c r="G52" s="52">
        <f t="shared" si="0"/>
        <v>-464</v>
      </c>
      <c r="H52" s="25" t="s">
        <v>80</v>
      </c>
    </row>
    <row r="53" spans="1:8" x14ac:dyDescent="0.3">
      <c r="A53" s="14">
        <f t="shared" si="1"/>
        <v>49</v>
      </c>
      <c r="B53" s="15">
        <v>45408</v>
      </c>
      <c r="C53" s="16" t="s">
        <v>47</v>
      </c>
      <c r="D53" s="16" t="s">
        <v>12</v>
      </c>
      <c r="E53" s="17">
        <v>27627</v>
      </c>
      <c r="F53" s="17">
        <v>1.5</v>
      </c>
      <c r="G53" s="44">
        <f t="shared" si="0"/>
        <v>41440.5</v>
      </c>
      <c r="H53" s="18" t="s">
        <v>84</v>
      </c>
    </row>
    <row r="54" spans="1:8" x14ac:dyDescent="0.3">
      <c r="A54" s="14">
        <f t="shared" si="1"/>
        <v>50</v>
      </c>
      <c r="B54" s="15">
        <v>45416</v>
      </c>
      <c r="C54" s="16" t="s">
        <v>48</v>
      </c>
      <c r="D54" s="16" t="s">
        <v>12</v>
      </c>
      <c r="E54" s="17">
        <v>19366</v>
      </c>
      <c r="F54" s="17">
        <v>2</v>
      </c>
      <c r="G54" s="44">
        <f t="shared" si="0"/>
        <v>38732</v>
      </c>
      <c r="H54" s="18" t="s">
        <v>80</v>
      </c>
    </row>
    <row r="55" spans="1:8" x14ac:dyDescent="0.3">
      <c r="A55" s="14">
        <f t="shared" si="1"/>
        <v>51</v>
      </c>
      <c r="B55" s="15">
        <v>45420</v>
      </c>
      <c r="C55" s="16" t="s">
        <v>49</v>
      </c>
      <c r="D55" s="16" t="s">
        <v>12</v>
      </c>
      <c r="E55" s="17">
        <v>25922</v>
      </c>
      <c r="F55" s="17">
        <v>1.5</v>
      </c>
      <c r="G55" s="44">
        <f t="shared" si="0"/>
        <v>38883</v>
      </c>
      <c r="H55" s="18" t="s">
        <v>84</v>
      </c>
    </row>
    <row r="56" spans="1:8" x14ac:dyDescent="0.3">
      <c r="A56" s="14">
        <f t="shared" si="1"/>
        <v>52</v>
      </c>
      <c r="B56" s="15">
        <v>45432</v>
      </c>
      <c r="C56" s="16" t="s">
        <v>50</v>
      </c>
      <c r="D56" s="16" t="s">
        <v>12</v>
      </c>
      <c r="E56" s="17">
        <v>26033</v>
      </c>
      <c r="F56" s="17">
        <v>1.5</v>
      </c>
      <c r="G56" s="44">
        <f t="shared" si="0"/>
        <v>39049.5</v>
      </c>
      <c r="H56" s="18" t="s">
        <v>84</v>
      </c>
    </row>
    <row r="57" spans="1:8" x14ac:dyDescent="0.3">
      <c r="A57" s="14">
        <f t="shared" si="1"/>
        <v>53</v>
      </c>
      <c r="B57" s="15">
        <v>45441</v>
      </c>
      <c r="C57" s="16" t="s">
        <v>51</v>
      </c>
      <c r="D57" s="16" t="s">
        <v>12</v>
      </c>
      <c r="E57" s="17">
        <v>26288</v>
      </c>
      <c r="F57" s="17">
        <v>1.5</v>
      </c>
      <c r="G57" s="44">
        <f t="shared" si="0"/>
        <v>39432</v>
      </c>
      <c r="H57" s="18" t="s">
        <v>84</v>
      </c>
    </row>
    <row r="58" spans="1:8" x14ac:dyDescent="0.3">
      <c r="A58" s="14">
        <f t="shared" si="1"/>
        <v>54</v>
      </c>
      <c r="B58" s="15">
        <v>45449</v>
      </c>
      <c r="C58" s="16" t="s">
        <v>52</v>
      </c>
      <c r="D58" s="16" t="s">
        <v>12</v>
      </c>
      <c r="E58" s="17">
        <v>19444</v>
      </c>
      <c r="F58" s="17">
        <v>2</v>
      </c>
      <c r="G58" s="44">
        <f t="shared" si="0"/>
        <v>38888</v>
      </c>
      <c r="H58" s="18" t="s">
        <v>80</v>
      </c>
    </row>
    <row r="59" spans="1:8" x14ac:dyDescent="0.3">
      <c r="A59" s="14">
        <f t="shared" si="1"/>
        <v>55</v>
      </c>
      <c r="B59" s="15">
        <v>45483</v>
      </c>
      <c r="C59" s="16" t="s">
        <v>53</v>
      </c>
      <c r="D59" s="16" t="s">
        <v>12</v>
      </c>
      <c r="E59" s="17">
        <v>21555</v>
      </c>
      <c r="F59" s="17">
        <v>2</v>
      </c>
      <c r="G59" s="44">
        <f t="shared" si="0"/>
        <v>43110</v>
      </c>
      <c r="H59" s="18" t="s">
        <v>80</v>
      </c>
    </row>
    <row r="60" spans="1:8" s="26" customFormat="1" x14ac:dyDescent="0.3">
      <c r="A60" s="23">
        <f t="shared" si="1"/>
        <v>56</v>
      </c>
      <c r="B60" s="19">
        <v>45483</v>
      </c>
      <c r="C60" s="24" t="s">
        <v>53</v>
      </c>
      <c r="D60" s="24" t="s">
        <v>12</v>
      </c>
      <c r="E60" s="20">
        <v>-471</v>
      </c>
      <c r="F60" s="20">
        <v>2</v>
      </c>
      <c r="G60" s="52">
        <f t="shared" si="0"/>
        <v>-942</v>
      </c>
      <c r="H60" s="25" t="s">
        <v>80</v>
      </c>
    </row>
    <row r="61" spans="1:8" x14ac:dyDescent="0.3">
      <c r="A61" s="14">
        <f t="shared" si="1"/>
        <v>57</v>
      </c>
      <c r="B61" s="15">
        <v>45509</v>
      </c>
      <c r="C61" s="16" t="s">
        <v>54</v>
      </c>
      <c r="D61" s="16" t="s">
        <v>12</v>
      </c>
      <c r="E61" s="17">
        <v>22644</v>
      </c>
      <c r="F61" s="17">
        <v>1.5</v>
      </c>
      <c r="G61" s="44">
        <f t="shared" si="0"/>
        <v>33966</v>
      </c>
      <c r="H61" s="18" t="s">
        <v>84</v>
      </c>
    </row>
    <row r="62" spans="1:8" x14ac:dyDescent="0.3">
      <c r="A62" s="14">
        <f t="shared" si="1"/>
        <v>58</v>
      </c>
      <c r="B62" s="15">
        <v>45568</v>
      </c>
      <c r="C62" s="16" t="s">
        <v>55</v>
      </c>
      <c r="D62" s="16" t="s">
        <v>12</v>
      </c>
      <c r="E62" s="17">
        <v>20022</v>
      </c>
      <c r="F62" s="17">
        <v>2</v>
      </c>
      <c r="G62" s="44">
        <f t="shared" si="0"/>
        <v>40044</v>
      </c>
      <c r="H62" s="18" t="s">
        <v>80</v>
      </c>
    </row>
    <row r="63" spans="1:8" x14ac:dyDescent="0.3">
      <c r="A63" s="14">
        <f t="shared" si="1"/>
        <v>59</v>
      </c>
      <c r="B63" s="15">
        <v>45629</v>
      </c>
      <c r="C63" s="16" t="s">
        <v>56</v>
      </c>
      <c r="D63" s="16" t="s">
        <v>12</v>
      </c>
      <c r="E63" s="17">
        <v>20155</v>
      </c>
      <c r="F63" s="17">
        <v>4</v>
      </c>
      <c r="G63" s="44">
        <f t="shared" si="0"/>
        <v>80620</v>
      </c>
      <c r="H63" s="18" t="s">
        <v>82</v>
      </c>
    </row>
    <row r="64" spans="1:8" x14ac:dyDescent="0.3">
      <c r="A64" s="14">
        <f t="shared" si="1"/>
        <v>60</v>
      </c>
      <c r="B64" s="15">
        <v>45633</v>
      </c>
      <c r="C64" s="16" t="s">
        <v>57</v>
      </c>
      <c r="D64" s="16" t="s">
        <v>12</v>
      </c>
      <c r="E64" s="17">
        <v>19922</v>
      </c>
      <c r="F64" s="17">
        <v>4</v>
      </c>
      <c r="G64" s="44">
        <f t="shared" si="0"/>
        <v>79688</v>
      </c>
      <c r="H64" s="18" t="s">
        <v>82</v>
      </c>
    </row>
    <row r="65" spans="1:8" x14ac:dyDescent="0.3">
      <c r="A65" s="14">
        <f t="shared" si="1"/>
        <v>61</v>
      </c>
      <c r="B65" s="15">
        <v>45637</v>
      </c>
      <c r="C65" s="16" t="s">
        <v>58</v>
      </c>
      <c r="D65" s="16" t="s">
        <v>12</v>
      </c>
      <c r="E65" s="17">
        <v>14216</v>
      </c>
      <c r="F65" s="17">
        <v>2</v>
      </c>
      <c r="G65" s="44">
        <f t="shared" si="0"/>
        <v>28432</v>
      </c>
      <c r="H65" s="18" t="s">
        <v>81</v>
      </c>
    </row>
    <row r="66" spans="1:8" x14ac:dyDescent="0.3">
      <c r="A66" s="14">
        <f t="shared" si="1"/>
        <v>62</v>
      </c>
      <c r="B66" s="15">
        <v>45639</v>
      </c>
      <c r="C66" s="16" t="s">
        <v>51</v>
      </c>
      <c r="D66" s="16" t="s">
        <v>12</v>
      </c>
      <c r="E66" s="17">
        <v>13983</v>
      </c>
      <c r="F66" s="17">
        <v>2</v>
      </c>
      <c r="G66" s="44">
        <f t="shared" si="0"/>
        <v>27966</v>
      </c>
      <c r="H66" s="18" t="s">
        <v>80</v>
      </c>
    </row>
    <row r="67" spans="1:8" s="26" customFormat="1" x14ac:dyDescent="0.3">
      <c r="A67" s="23">
        <f t="shared" si="1"/>
        <v>63</v>
      </c>
      <c r="B67" s="19">
        <v>45639</v>
      </c>
      <c r="C67" s="24" t="s">
        <v>51</v>
      </c>
      <c r="D67" s="24" t="s">
        <v>12</v>
      </c>
      <c r="E67" s="20">
        <v>-384</v>
      </c>
      <c r="F67" s="20">
        <v>2</v>
      </c>
      <c r="G67" s="52">
        <f t="shared" si="0"/>
        <v>-768</v>
      </c>
      <c r="H67" s="25" t="s">
        <v>80</v>
      </c>
    </row>
    <row r="68" spans="1:8" x14ac:dyDescent="0.3">
      <c r="A68" s="14">
        <f t="shared" si="1"/>
        <v>64</v>
      </c>
      <c r="B68" s="15">
        <v>45653</v>
      </c>
      <c r="C68" s="16" t="s">
        <v>59</v>
      </c>
      <c r="D68" s="16" t="s">
        <v>12</v>
      </c>
      <c r="E68" s="17">
        <v>19866</v>
      </c>
      <c r="F68" s="17">
        <v>4</v>
      </c>
      <c r="G68" s="44">
        <f t="shared" si="0"/>
        <v>79464</v>
      </c>
      <c r="H68" s="18" t="s">
        <v>85</v>
      </c>
    </row>
    <row r="69" spans="1:8" x14ac:dyDescent="0.3">
      <c r="A69" s="14">
        <f t="shared" si="1"/>
        <v>65</v>
      </c>
      <c r="B69" s="19">
        <v>45653</v>
      </c>
      <c r="C69" s="16" t="s">
        <v>92</v>
      </c>
      <c r="D69" s="16" t="s">
        <v>12</v>
      </c>
      <c r="E69" s="20">
        <v>-100</v>
      </c>
      <c r="F69" s="17">
        <v>4</v>
      </c>
      <c r="G69" s="44">
        <f t="shared" si="0"/>
        <v>-400</v>
      </c>
      <c r="H69" s="25" t="s">
        <v>85</v>
      </c>
    </row>
    <row r="70" spans="1:8" x14ac:dyDescent="0.3">
      <c r="A70" s="14">
        <f t="shared" si="1"/>
        <v>66</v>
      </c>
      <c r="B70" s="15">
        <v>45663</v>
      </c>
      <c r="C70" s="16" t="s">
        <v>60</v>
      </c>
      <c r="D70" s="16" t="s">
        <v>12</v>
      </c>
      <c r="E70" s="17">
        <v>19122</v>
      </c>
      <c r="F70" s="17">
        <v>4</v>
      </c>
      <c r="G70" s="44">
        <f t="shared" ref="G70:G79" si="2">+F70*E70</f>
        <v>76488</v>
      </c>
      <c r="H70" s="18" t="s">
        <v>82</v>
      </c>
    </row>
    <row r="71" spans="1:8" x14ac:dyDescent="0.3">
      <c r="A71" s="14">
        <f t="shared" ref="A71:A127" si="3">+A70+1</f>
        <v>67</v>
      </c>
      <c r="B71" s="15">
        <v>45678</v>
      </c>
      <c r="C71" s="16" t="s">
        <v>61</v>
      </c>
      <c r="D71" s="16" t="s">
        <v>12</v>
      </c>
      <c r="E71" s="17">
        <v>13375</v>
      </c>
      <c r="F71" s="17">
        <v>2</v>
      </c>
      <c r="G71" s="44">
        <f t="shared" si="2"/>
        <v>26750</v>
      </c>
      <c r="H71" s="18" t="s">
        <v>81</v>
      </c>
    </row>
    <row r="72" spans="1:8" x14ac:dyDescent="0.3">
      <c r="A72" s="14">
        <f t="shared" si="3"/>
        <v>68</v>
      </c>
      <c r="B72" s="15">
        <v>45680</v>
      </c>
      <c r="C72" s="16" t="s">
        <v>62</v>
      </c>
      <c r="D72" s="16" t="s">
        <v>12</v>
      </c>
      <c r="E72" s="17">
        <v>23194</v>
      </c>
      <c r="F72" s="17">
        <v>2</v>
      </c>
      <c r="G72" s="44">
        <f t="shared" si="2"/>
        <v>46388</v>
      </c>
      <c r="H72" s="18" t="s">
        <v>80</v>
      </c>
    </row>
    <row r="73" spans="1:8" s="26" customFormat="1" x14ac:dyDescent="0.3">
      <c r="A73" s="23">
        <f t="shared" si="3"/>
        <v>69</v>
      </c>
      <c r="B73" s="19">
        <v>45680</v>
      </c>
      <c r="C73" s="24" t="s">
        <v>62</v>
      </c>
      <c r="D73" s="24" t="s">
        <v>12</v>
      </c>
      <c r="E73" s="20">
        <v>-302</v>
      </c>
      <c r="F73" s="20">
        <v>2</v>
      </c>
      <c r="G73" s="52">
        <f t="shared" si="2"/>
        <v>-604</v>
      </c>
      <c r="H73" s="25" t="s">
        <v>80</v>
      </c>
    </row>
    <row r="74" spans="1:8" x14ac:dyDescent="0.3">
      <c r="A74" s="14">
        <f t="shared" si="3"/>
        <v>70</v>
      </c>
      <c r="B74" s="15">
        <v>45680</v>
      </c>
      <c r="C74" s="16" t="s">
        <v>63</v>
      </c>
      <c r="D74" s="16" t="s">
        <v>12</v>
      </c>
      <c r="E74" s="17">
        <v>19790</v>
      </c>
      <c r="F74" s="17">
        <v>4</v>
      </c>
      <c r="G74" s="44">
        <f t="shared" si="2"/>
        <v>79160</v>
      </c>
      <c r="H74" s="18" t="s">
        <v>85</v>
      </c>
    </row>
    <row r="75" spans="1:8" x14ac:dyDescent="0.3">
      <c r="A75" s="14">
        <f t="shared" si="3"/>
        <v>71</v>
      </c>
      <c r="B75" s="15">
        <v>45689</v>
      </c>
      <c r="C75" s="16" t="s">
        <v>64</v>
      </c>
      <c r="D75" s="16" t="s">
        <v>12</v>
      </c>
      <c r="E75" s="17">
        <v>19250</v>
      </c>
      <c r="F75" s="17">
        <v>4</v>
      </c>
      <c r="G75" s="44">
        <f t="shared" si="2"/>
        <v>77000</v>
      </c>
      <c r="H75" s="18" t="s">
        <v>85</v>
      </c>
    </row>
    <row r="76" spans="1:8" x14ac:dyDescent="0.3">
      <c r="A76" s="14">
        <f t="shared" si="3"/>
        <v>72</v>
      </c>
      <c r="B76" s="15">
        <v>45731</v>
      </c>
      <c r="C76" s="16" t="s">
        <v>65</v>
      </c>
      <c r="D76" s="16" t="s">
        <v>12</v>
      </c>
      <c r="E76" s="20">
        <v>20000</v>
      </c>
      <c r="F76" s="17">
        <v>4</v>
      </c>
      <c r="G76" s="44">
        <f t="shared" si="2"/>
        <v>80000</v>
      </c>
      <c r="H76" s="18" t="s">
        <v>85</v>
      </c>
    </row>
    <row r="77" spans="1:8" x14ac:dyDescent="0.3">
      <c r="A77" s="14">
        <f t="shared" si="3"/>
        <v>73</v>
      </c>
      <c r="B77" s="19">
        <v>45731</v>
      </c>
      <c r="C77" s="16" t="s">
        <v>93</v>
      </c>
      <c r="D77" s="16" t="s">
        <v>12</v>
      </c>
      <c r="E77" s="20">
        <v>-616</v>
      </c>
      <c r="F77" s="17">
        <v>4</v>
      </c>
      <c r="G77" s="44">
        <f t="shared" si="2"/>
        <v>-2464</v>
      </c>
      <c r="H77" s="25" t="s">
        <v>85</v>
      </c>
    </row>
    <row r="78" spans="1:8" x14ac:dyDescent="0.3">
      <c r="A78" s="14">
        <f t="shared" si="3"/>
        <v>74</v>
      </c>
      <c r="B78" s="15">
        <v>45734</v>
      </c>
      <c r="C78" s="16" t="s">
        <v>66</v>
      </c>
      <c r="D78" s="16" t="s">
        <v>12</v>
      </c>
      <c r="E78" s="17">
        <v>20000</v>
      </c>
      <c r="F78" s="17">
        <v>4</v>
      </c>
      <c r="G78" s="44">
        <f t="shared" si="2"/>
        <v>80000</v>
      </c>
      <c r="H78" s="18" t="s">
        <v>85</v>
      </c>
    </row>
    <row r="79" spans="1:8" x14ac:dyDescent="0.3">
      <c r="A79" s="14">
        <f t="shared" si="3"/>
        <v>75</v>
      </c>
      <c r="B79" s="15">
        <v>45742</v>
      </c>
      <c r="C79" s="16" t="s">
        <v>67</v>
      </c>
      <c r="D79" s="16" t="s">
        <v>12</v>
      </c>
      <c r="E79" s="17">
        <v>20533</v>
      </c>
      <c r="F79" s="17">
        <v>2</v>
      </c>
      <c r="G79" s="44">
        <f t="shared" si="2"/>
        <v>41066</v>
      </c>
      <c r="H79" s="18" t="s">
        <v>80</v>
      </c>
    </row>
    <row r="80" spans="1:8" x14ac:dyDescent="0.3">
      <c r="A80" s="14">
        <f t="shared" si="3"/>
        <v>76</v>
      </c>
      <c r="B80" s="27" t="s">
        <v>0</v>
      </c>
      <c r="C80" s="28" t="s">
        <v>1</v>
      </c>
      <c r="D80" s="16" t="s">
        <v>12</v>
      </c>
      <c r="E80" s="29">
        <v>20922</v>
      </c>
      <c r="F80" s="17">
        <v>2</v>
      </c>
      <c r="G80" s="44">
        <f t="shared" ref="G80:G111" si="4">+F80*E80</f>
        <v>41844</v>
      </c>
      <c r="H80" s="18" t="s">
        <v>80</v>
      </c>
    </row>
    <row r="81" spans="1:8" s="26" customFormat="1" x14ac:dyDescent="0.3">
      <c r="A81" s="14">
        <f t="shared" si="3"/>
        <v>77</v>
      </c>
      <c r="B81" s="58" t="s">
        <v>0</v>
      </c>
      <c r="C81" s="59" t="s">
        <v>1</v>
      </c>
      <c r="D81" s="24" t="s">
        <v>12</v>
      </c>
      <c r="E81" s="60">
        <v>-372</v>
      </c>
      <c r="F81" s="20">
        <v>2</v>
      </c>
      <c r="G81" s="52">
        <f t="shared" si="4"/>
        <v>-744</v>
      </c>
      <c r="H81" s="25" t="s">
        <v>80</v>
      </c>
    </row>
    <row r="82" spans="1:8" x14ac:dyDescent="0.25">
      <c r="A82" s="14">
        <f t="shared" si="3"/>
        <v>78</v>
      </c>
      <c r="B82" s="1" t="s">
        <v>2</v>
      </c>
      <c r="C82" s="56" t="s">
        <v>3</v>
      </c>
      <c r="D82" s="16" t="s">
        <v>12</v>
      </c>
      <c r="E82" s="2">
        <v>14833</v>
      </c>
      <c r="F82" s="17">
        <v>2</v>
      </c>
      <c r="G82" s="44">
        <f t="shared" ref="G82:G105" si="5">+F82*E82</f>
        <v>29666</v>
      </c>
      <c r="H82" s="18" t="s">
        <v>80</v>
      </c>
    </row>
    <row r="83" spans="1:8" s="26" customFormat="1" ht="14" x14ac:dyDescent="0.3">
      <c r="A83" s="14">
        <f t="shared" si="3"/>
        <v>79</v>
      </c>
      <c r="B83" s="61" t="s">
        <v>115</v>
      </c>
      <c r="C83" s="63" t="s">
        <v>116</v>
      </c>
      <c r="D83" s="16" t="s">
        <v>12</v>
      </c>
      <c r="E83" s="63">
        <v>27411</v>
      </c>
      <c r="F83" s="17">
        <v>2</v>
      </c>
      <c r="G83" s="44">
        <f t="shared" si="5"/>
        <v>54822</v>
      </c>
      <c r="H83" s="18" t="s">
        <v>123</v>
      </c>
    </row>
    <row r="84" spans="1:8" s="26" customFormat="1" ht="14" x14ac:dyDescent="0.3">
      <c r="A84" s="14">
        <f>+A82+1</f>
        <v>79</v>
      </c>
      <c r="B84" s="61" t="s">
        <v>117</v>
      </c>
      <c r="C84" s="63" t="s">
        <v>118</v>
      </c>
      <c r="D84" s="16" t="s">
        <v>12</v>
      </c>
      <c r="E84" s="63">
        <v>6246</v>
      </c>
      <c r="F84" s="17">
        <v>2</v>
      </c>
      <c r="G84" s="44">
        <f t="shared" si="5"/>
        <v>12492</v>
      </c>
      <c r="H84" s="18" t="s">
        <v>81</v>
      </c>
    </row>
    <row r="85" spans="1:8" s="26" customFormat="1" ht="14" x14ac:dyDescent="0.3">
      <c r="A85" s="23">
        <f>+A83+1</f>
        <v>80</v>
      </c>
      <c r="B85" s="65" t="s">
        <v>117</v>
      </c>
      <c r="C85" s="66" t="s">
        <v>118</v>
      </c>
      <c r="D85" s="24" t="s">
        <v>12</v>
      </c>
      <c r="E85" s="66">
        <v>-639</v>
      </c>
      <c r="F85" s="20">
        <v>2</v>
      </c>
      <c r="G85" s="52">
        <f t="shared" si="5"/>
        <v>-1278</v>
      </c>
      <c r="H85" s="25" t="s">
        <v>81</v>
      </c>
    </row>
    <row r="86" spans="1:8" s="26" customFormat="1" ht="14" x14ac:dyDescent="0.3">
      <c r="A86" s="14">
        <f t="shared" si="3"/>
        <v>81</v>
      </c>
      <c r="B86" s="61" t="s">
        <v>119</v>
      </c>
      <c r="C86" s="63" t="s">
        <v>120</v>
      </c>
      <c r="D86" s="16" t="s">
        <v>12</v>
      </c>
      <c r="E86" s="63">
        <v>19322</v>
      </c>
      <c r="F86" s="17">
        <v>6</v>
      </c>
      <c r="G86" s="44">
        <f t="shared" si="5"/>
        <v>115932</v>
      </c>
      <c r="H86" s="18" t="s">
        <v>82</v>
      </c>
    </row>
    <row r="87" spans="1:8" s="26" customFormat="1" ht="14" x14ac:dyDescent="0.3">
      <c r="A87" s="14">
        <f t="shared" si="3"/>
        <v>82</v>
      </c>
      <c r="B87" s="61" t="s">
        <v>121</v>
      </c>
      <c r="C87" s="63" t="s">
        <v>122</v>
      </c>
      <c r="D87" s="16" t="s">
        <v>12</v>
      </c>
      <c r="E87" s="63">
        <v>19800</v>
      </c>
      <c r="F87" s="17">
        <v>3</v>
      </c>
      <c r="G87" s="44">
        <f t="shared" si="5"/>
        <v>59400</v>
      </c>
      <c r="H87" s="18" t="s">
        <v>124</v>
      </c>
    </row>
    <row r="88" spans="1:8" s="26" customFormat="1" ht="14" x14ac:dyDescent="0.3">
      <c r="A88" s="14">
        <f>+A86+1</f>
        <v>82</v>
      </c>
      <c r="B88" s="61" t="s">
        <v>127</v>
      </c>
      <c r="C88" s="63" t="s">
        <v>128</v>
      </c>
      <c r="D88" s="16" t="s">
        <v>12</v>
      </c>
      <c r="E88" s="63">
        <v>12654</v>
      </c>
      <c r="F88" s="17">
        <v>2</v>
      </c>
      <c r="G88" s="44">
        <f t="shared" si="5"/>
        <v>25308</v>
      </c>
      <c r="H88" s="18" t="s">
        <v>81</v>
      </c>
    </row>
    <row r="89" spans="1:8" s="26" customFormat="1" ht="14" x14ac:dyDescent="0.3">
      <c r="A89" s="23">
        <f>+A87+1</f>
        <v>83</v>
      </c>
      <c r="B89" s="65" t="s">
        <v>127</v>
      </c>
      <c r="C89" s="66" t="s">
        <v>128</v>
      </c>
      <c r="D89" s="24" t="s">
        <v>12</v>
      </c>
      <c r="E89" s="66">
        <v>-132</v>
      </c>
      <c r="F89" s="20">
        <v>2</v>
      </c>
      <c r="G89" s="52">
        <f t="shared" si="5"/>
        <v>-264</v>
      </c>
      <c r="H89" s="25" t="s">
        <v>81</v>
      </c>
    </row>
    <row r="90" spans="1:8" s="26" customFormat="1" ht="14" x14ac:dyDescent="0.3">
      <c r="A90" s="14">
        <f t="shared" si="3"/>
        <v>84</v>
      </c>
      <c r="B90" s="67" t="s">
        <v>129</v>
      </c>
      <c r="C90" s="63" t="s">
        <v>130</v>
      </c>
      <c r="D90" s="68" t="s">
        <v>12</v>
      </c>
      <c r="E90" s="68">
        <v>24989</v>
      </c>
      <c r="F90" s="17">
        <v>2</v>
      </c>
      <c r="G90" s="44">
        <f t="shared" si="5"/>
        <v>49978</v>
      </c>
      <c r="H90" s="18" t="s">
        <v>123</v>
      </c>
    </row>
    <row r="91" spans="1:8" s="26" customFormat="1" ht="14" x14ac:dyDescent="0.3">
      <c r="A91" s="14">
        <f t="shared" si="3"/>
        <v>85</v>
      </c>
      <c r="B91" s="67" t="s">
        <v>131</v>
      </c>
      <c r="C91" s="63" t="s">
        <v>132</v>
      </c>
      <c r="D91" s="68" t="s">
        <v>12</v>
      </c>
      <c r="E91" s="68">
        <v>19291</v>
      </c>
      <c r="F91" s="17">
        <v>4</v>
      </c>
      <c r="G91" s="44">
        <f t="shared" si="5"/>
        <v>77164</v>
      </c>
      <c r="H91" s="18" t="s">
        <v>149</v>
      </c>
    </row>
    <row r="92" spans="1:8" s="26" customFormat="1" ht="14" x14ac:dyDescent="0.3">
      <c r="A92" s="14">
        <f t="shared" si="3"/>
        <v>86</v>
      </c>
      <c r="B92" s="67" t="s">
        <v>133</v>
      </c>
      <c r="C92" s="63" t="s">
        <v>134</v>
      </c>
      <c r="D92" s="68" t="s">
        <v>12</v>
      </c>
      <c r="E92" s="68">
        <v>25880</v>
      </c>
      <c r="F92" s="17">
        <v>2</v>
      </c>
      <c r="G92" s="44">
        <f t="shared" si="5"/>
        <v>51760</v>
      </c>
      <c r="H92" s="18" t="s">
        <v>123</v>
      </c>
    </row>
    <row r="93" spans="1:8" s="26" customFormat="1" ht="14" x14ac:dyDescent="0.3">
      <c r="A93" s="23">
        <f t="shared" si="3"/>
        <v>87</v>
      </c>
      <c r="B93" s="69" t="s">
        <v>133</v>
      </c>
      <c r="C93" s="66" t="s">
        <v>134</v>
      </c>
      <c r="D93" s="70" t="s">
        <v>12</v>
      </c>
      <c r="E93" s="70">
        <v>-598</v>
      </c>
      <c r="F93" s="20">
        <v>2</v>
      </c>
      <c r="G93" s="52">
        <f t="shared" si="5"/>
        <v>-1196</v>
      </c>
      <c r="H93" s="25" t="s">
        <v>123</v>
      </c>
    </row>
    <row r="94" spans="1:8" s="26" customFormat="1" ht="14" x14ac:dyDescent="0.3">
      <c r="A94" s="14">
        <f t="shared" si="3"/>
        <v>88</v>
      </c>
      <c r="B94" s="67" t="s">
        <v>135</v>
      </c>
      <c r="C94" s="63" t="s">
        <v>136</v>
      </c>
      <c r="D94" s="68" t="s">
        <v>12</v>
      </c>
      <c r="E94" s="68">
        <v>18571</v>
      </c>
      <c r="F94" s="17">
        <v>4</v>
      </c>
      <c r="G94" s="44">
        <f t="shared" si="5"/>
        <v>74284</v>
      </c>
      <c r="H94" s="18" t="s">
        <v>85</v>
      </c>
    </row>
    <row r="95" spans="1:8" s="26" customFormat="1" ht="14" x14ac:dyDescent="0.3">
      <c r="A95" s="23">
        <f t="shared" si="3"/>
        <v>89</v>
      </c>
      <c r="B95" s="69" t="s">
        <v>135</v>
      </c>
      <c r="C95" s="66" t="s">
        <v>136</v>
      </c>
      <c r="D95" s="70" t="s">
        <v>12</v>
      </c>
      <c r="E95" s="70">
        <v>-200</v>
      </c>
      <c r="F95" s="20">
        <v>4</v>
      </c>
      <c r="G95" s="52">
        <f t="shared" si="5"/>
        <v>-800</v>
      </c>
      <c r="H95" s="25" t="s">
        <v>85</v>
      </c>
    </row>
    <row r="96" spans="1:8" s="26" customFormat="1" ht="14" x14ac:dyDescent="0.3">
      <c r="A96" s="14">
        <f t="shared" si="3"/>
        <v>90</v>
      </c>
      <c r="B96" s="67" t="s">
        <v>137</v>
      </c>
      <c r="C96" s="63" t="s">
        <v>138</v>
      </c>
      <c r="D96" s="68" t="s">
        <v>12</v>
      </c>
      <c r="E96" s="68">
        <v>25678</v>
      </c>
      <c r="F96" s="17">
        <v>2</v>
      </c>
      <c r="G96" s="44">
        <f t="shared" si="5"/>
        <v>51356</v>
      </c>
      <c r="H96" s="18" t="s">
        <v>123</v>
      </c>
    </row>
    <row r="97" spans="1:8" s="26" customFormat="1" ht="14" x14ac:dyDescent="0.3">
      <c r="A97" s="23">
        <f t="shared" si="3"/>
        <v>91</v>
      </c>
      <c r="B97" s="69" t="s">
        <v>137</v>
      </c>
      <c r="C97" s="66" t="s">
        <v>138</v>
      </c>
      <c r="D97" s="70" t="s">
        <v>12</v>
      </c>
      <c r="E97" s="70">
        <v>-679</v>
      </c>
      <c r="F97" s="20">
        <v>2</v>
      </c>
      <c r="G97" s="52">
        <f t="shared" si="5"/>
        <v>-1358</v>
      </c>
      <c r="H97" s="25" t="s">
        <v>123</v>
      </c>
    </row>
    <row r="98" spans="1:8" s="26" customFormat="1" ht="14" x14ac:dyDescent="0.3">
      <c r="A98" s="14">
        <f t="shared" si="3"/>
        <v>92</v>
      </c>
      <c r="B98" s="67" t="s">
        <v>139</v>
      </c>
      <c r="C98" s="63" t="s">
        <v>140</v>
      </c>
      <c r="D98" s="68" t="s">
        <v>12</v>
      </c>
      <c r="E98" s="68">
        <v>19267</v>
      </c>
      <c r="F98" s="17">
        <v>4</v>
      </c>
      <c r="G98" s="44">
        <f t="shared" si="5"/>
        <v>77068</v>
      </c>
      <c r="H98" s="18" t="s">
        <v>82</v>
      </c>
    </row>
    <row r="99" spans="1:8" s="26" customFormat="1" ht="14" x14ac:dyDescent="0.3">
      <c r="A99" s="14">
        <f t="shared" si="3"/>
        <v>93</v>
      </c>
      <c r="B99" s="67" t="s">
        <v>141</v>
      </c>
      <c r="C99" s="63" t="s">
        <v>142</v>
      </c>
      <c r="D99" s="68" t="s">
        <v>12</v>
      </c>
      <c r="E99" s="68">
        <v>25911</v>
      </c>
      <c r="F99" s="17">
        <v>2</v>
      </c>
      <c r="G99" s="44">
        <f t="shared" si="5"/>
        <v>51822</v>
      </c>
      <c r="H99" s="18" t="s">
        <v>123</v>
      </c>
    </row>
    <row r="100" spans="1:8" s="26" customFormat="1" ht="14" x14ac:dyDescent="0.3">
      <c r="A100" s="14">
        <f t="shared" si="3"/>
        <v>94</v>
      </c>
      <c r="B100" s="67" t="s">
        <v>143</v>
      </c>
      <c r="C100" s="63" t="s">
        <v>144</v>
      </c>
      <c r="D100" s="68" t="s">
        <v>12</v>
      </c>
      <c r="E100" s="68">
        <v>18367</v>
      </c>
      <c r="F100" s="17">
        <v>2</v>
      </c>
      <c r="G100" s="44">
        <f t="shared" si="5"/>
        <v>36734</v>
      </c>
      <c r="H100" s="18" t="s">
        <v>81</v>
      </c>
    </row>
    <row r="101" spans="1:8" s="26" customFormat="1" ht="14" x14ac:dyDescent="0.3">
      <c r="A101" s="23">
        <f t="shared" si="3"/>
        <v>95</v>
      </c>
      <c r="B101" s="69" t="s">
        <v>143</v>
      </c>
      <c r="C101" s="66" t="s">
        <v>144</v>
      </c>
      <c r="D101" s="70" t="s">
        <v>12</v>
      </c>
      <c r="E101" s="70">
        <v>-421</v>
      </c>
      <c r="F101" s="20">
        <v>2</v>
      </c>
      <c r="G101" s="52">
        <f t="shared" si="5"/>
        <v>-842</v>
      </c>
      <c r="H101" s="25" t="s">
        <v>81</v>
      </c>
    </row>
    <row r="102" spans="1:8" s="26" customFormat="1" ht="14" x14ac:dyDescent="0.3">
      <c r="A102" s="14">
        <f t="shared" si="3"/>
        <v>96</v>
      </c>
      <c r="B102" s="67" t="s">
        <v>145</v>
      </c>
      <c r="C102" s="63" t="s">
        <v>146</v>
      </c>
      <c r="D102" s="68" t="s">
        <v>12</v>
      </c>
      <c r="E102" s="68">
        <v>25767</v>
      </c>
      <c r="F102" s="17">
        <v>2</v>
      </c>
      <c r="G102" s="44">
        <f t="shared" si="5"/>
        <v>51534</v>
      </c>
      <c r="H102" s="18" t="s">
        <v>123</v>
      </c>
    </row>
    <row r="103" spans="1:8" s="26" customFormat="1" ht="14" x14ac:dyDescent="0.3">
      <c r="A103" s="23">
        <f t="shared" si="3"/>
        <v>97</v>
      </c>
      <c r="B103" s="69" t="s">
        <v>145</v>
      </c>
      <c r="C103" s="66" t="s">
        <v>146</v>
      </c>
      <c r="D103" s="70" t="s">
        <v>12</v>
      </c>
      <c r="E103" s="70">
        <v>-604</v>
      </c>
      <c r="F103" s="20">
        <v>2</v>
      </c>
      <c r="G103" s="52">
        <f t="shared" si="5"/>
        <v>-1208</v>
      </c>
      <c r="H103" s="25" t="s">
        <v>123</v>
      </c>
    </row>
    <row r="104" spans="1:8" s="26" customFormat="1" ht="14" x14ac:dyDescent="0.3">
      <c r="A104" s="14">
        <f t="shared" si="3"/>
        <v>98</v>
      </c>
      <c r="B104" s="67" t="s">
        <v>147</v>
      </c>
      <c r="C104" s="63" t="s">
        <v>148</v>
      </c>
      <c r="D104" s="68" t="s">
        <v>12</v>
      </c>
      <c r="E104" s="68">
        <v>18200</v>
      </c>
      <c r="F104" s="17">
        <v>4</v>
      </c>
      <c r="G104" s="44">
        <f t="shared" si="5"/>
        <v>72800</v>
      </c>
      <c r="H104" s="18" t="s">
        <v>82</v>
      </c>
    </row>
    <row r="105" spans="1:8" s="26" customFormat="1" ht="14" x14ac:dyDescent="0.3">
      <c r="A105" s="14">
        <f t="shared" si="3"/>
        <v>99</v>
      </c>
      <c r="B105" s="67" t="s">
        <v>157</v>
      </c>
      <c r="C105" s="63" t="s">
        <v>158</v>
      </c>
      <c r="D105" s="68" t="s">
        <v>12</v>
      </c>
      <c r="E105" s="68">
        <v>21121</v>
      </c>
      <c r="F105" s="17">
        <v>2</v>
      </c>
      <c r="G105" s="44">
        <f t="shared" si="5"/>
        <v>42242</v>
      </c>
      <c r="H105" s="18" t="s">
        <v>123</v>
      </c>
    </row>
    <row r="106" spans="1:8" s="26" customFormat="1" ht="14" x14ac:dyDescent="0.3">
      <c r="A106" s="14">
        <f t="shared" si="3"/>
        <v>100</v>
      </c>
      <c r="B106" s="67">
        <v>45737</v>
      </c>
      <c r="C106" s="63" t="s">
        <v>156</v>
      </c>
      <c r="D106" s="68" t="s">
        <v>12</v>
      </c>
      <c r="E106" s="68">
        <v>20200</v>
      </c>
      <c r="F106" s="17">
        <v>4</v>
      </c>
      <c r="G106" s="44">
        <f t="shared" ref="G106" si="6">+F106*E106</f>
        <v>80800</v>
      </c>
      <c r="H106" s="18" t="s">
        <v>82</v>
      </c>
    </row>
    <row r="107" spans="1:8" x14ac:dyDescent="0.25">
      <c r="A107" s="14">
        <f t="shared" si="3"/>
        <v>101</v>
      </c>
      <c r="B107" s="1">
        <v>45801</v>
      </c>
      <c r="C107" s="56" t="s">
        <v>71</v>
      </c>
      <c r="D107" s="16" t="s">
        <v>76</v>
      </c>
      <c r="E107" s="2">
        <v>20066</v>
      </c>
      <c r="F107" s="17">
        <v>2</v>
      </c>
      <c r="G107" s="44">
        <f t="shared" si="4"/>
        <v>40132</v>
      </c>
      <c r="H107" s="18" t="s">
        <v>80</v>
      </c>
    </row>
    <row r="108" spans="1:8" x14ac:dyDescent="0.25">
      <c r="A108" s="14">
        <f t="shared" si="3"/>
        <v>102</v>
      </c>
      <c r="B108" s="1">
        <v>45819</v>
      </c>
      <c r="C108" s="56" t="s">
        <v>72</v>
      </c>
      <c r="D108" s="16" t="s">
        <v>76</v>
      </c>
      <c r="E108" s="2">
        <v>19666</v>
      </c>
      <c r="F108" s="17">
        <v>2</v>
      </c>
      <c r="G108" s="44">
        <f t="shared" si="4"/>
        <v>39332</v>
      </c>
      <c r="H108" s="18" t="s">
        <v>80</v>
      </c>
    </row>
    <row r="109" spans="1:8" x14ac:dyDescent="0.3">
      <c r="A109" s="14">
        <f t="shared" si="3"/>
        <v>103</v>
      </c>
      <c r="B109" s="15">
        <v>45825</v>
      </c>
      <c r="C109" s="16" t="s">
        <v>73</v>
      </c>
      <c r="D109" s="16" t="s">
        <v>76</v>
      </c>
      <c r="E109" s="17">
        <v>19727</v>
      </c>
      <c r="F109" s="17">
        <v>2</v>
      </c>
      <c r="G109" s="44">
        <f t="shared" si="4"/>
        <v>39454</v>
      </c>
      <c r="H109" s="18" t="s">
        <v>80</v>
      </c>
    </row>
    <row r="110" spans="1:8" x14ac:dyDescent="0.25">
      <c r="A110" s="14">
        <f t="shared" si="3"/>
        <v>104</v>
      </c>
      <c r="B110" s="1" t="s">
        <v>94</v>
      </c>
      <c r="C110" s="56" t="s">
        <v>74</v>
      </c>
      <c r="D110" s="16" t="s">
        <v>76</v>
      </c>
      <c r="E110" s="2">
        <v>20577</v>
      </c>
      <c r="F110" s="17">
        <v>2</v>
      </c>
      <c r="G110" s="44">
        <f t="shared" si="4"/>
        <v>41154</v>
      </c>
      <c r="H110" s="18" t="s">
        <v>80</v>
      </c>
    </row>
    <row r="111" spans="1:8" x14ac:dyDescent="0.25">
      <c r="A111" s="14">
        <f t="shared" si="3"/>
        <v>105</v>
      </c>
      <c r="B111" s="1" t="s">
        <v>95</v>
      </c>
      <c r="C111" s="56" t="s">
        <v>75</v>
      </c>
      <c r="D111" s="16" t="s">
        <v>76</v>
      </c>
      <c r="E111" s="2">
        <v>20533</v>
      </c>
      <c r="F111" s="17">
        <v>2</v>
      </c>
      <c r="G111" s="44">
        <f t="shared" si="4"/>
        <v>41066</v>
      </c>
      <c r="H111" s="18" t="s">
        <v>80</v>
      </c>
    </row>
    <row r="112" spans="1:8" ht="14" x14ac:dyDescent="0.3">
      <c r="A112" s="14">
        <f t="shared" si="3"/>
        <v>106</v>
      </c>
      <c r="B112" s="61" t="s">
        <v>96</v>
      </c>
      <c r="C112" s="63" t="s">
        <v>101</v>
      </c>
      <c r="D112" s="16" t="s">
        <v>76</v>
      </c>
      <c r="E112" s="63">
        <v>20266</v>
      </c>
      <c r="F112" s="17">
        <v>2</v>
      </c>
      <c r="G112" s="44">
        <f t="shared" ref="G112:G116" si="7">+F112*E112</f>
        <v>40532</v>
      </c>
      <c r="H112" s="18" t="s">
        <v>80</v>
      </c>
    </row>
    <row r="113" spans="1:8" ht="14" x14ac:dyDescent="0.3">
      <c r="A113" s="14">
        <f t="shared" si="3"/>
        <v>107</v>
      </c>
      <c r="B113" s="62" t="s">
        <v>97</v>
      </c>
      <c r="C113" s="63" t="s">
        <v>102</v>
      </c>
      <c r="D113" s="16" t="s">
        <v>76</v>
      </c>
      <c r="E113" s="63">
        <v>20477</v>
      </c>
      <c r="F113" s="17">
        <v>2</v>
      </c>
      <c r="G113" s="44">
        <f t="shared" si="7"/>
        <v>40954</v>
      </c>
      <c r="H113" s="18" t="s">
        <v>80</v>
      </c>
    </row>
    <row r="114" spans="1:8" ht="14" x14ac:dyDescent="0.3">
      <c r="A114" s="14">
        <f t="shared" si="3"/>
        <v>108</v>
      </c>
      <c r="B114" s="61" t="s">
        <v>98</v>
      </c>
      <c r="C114" s="63" t="s">
        <v>103</v>
      </c>
      <c r="D114" s="16" t="s">
        <v>76</v>
      </c>
      <c r="E114" s="63">
        <v>20244</v>
      </c>
      <c r="F114" s="17">
        <v>2</v>
      </c>
      <c r="G114" s="44">
        <f t="shared" si="7"/>
        <v>40488</v>
      </c>
      <c r="H114" s="18" t="s">
        <v>80</v>
      </c>
    </row>
    <row r="115" spans="1:8" ht="14" x14ac:dyDescent="0.3">
      <c r="A115" s="14">
        <f t="shared" si="3"/>
        <v>109</v>
      </c>
      <c r="B115" s="61" t="s">
        <v>99</v>
      </c>
      <c r="C115" s="63" t="s">
        <v>104</v>
      </c>
      <c r="D115" s="16" t="s">
        <v>76</v>
      </c>
      <c r="E115" s="63">
        <v>20239</v>
      </c>
      <c r="F115" s="17">
        <v>2</v>
      </c>
      <c r="G115" s="44">
        <f t="shared" si="7"/>
        <v>40478</v>
      </c>
      <c r="H115" s="18" t="s">
        <v>80</v>
      </c>
    </row>
    <row r="116" spans="1:8" ht="14" x14ac:dyDescent="0.3">
      <c r="A116" s="14">
        <f t="shared" si="3"/>
        <v>110</v>
      </c>
      <c r="B116" s="61" t="s">
        <v>100</v>
      </c>
      <c r="C116" s="63" t="s">
        <v>105</v>
      </c>
      <c r="D116" s="16" t="s">
        <v>76</v>
      </c>
      <c r="E116" s="63">
        <v>20034</v>
      </c>
      <c r="F116" s="17">
        <v>2</v>
      </c>
      <c r="G116" s="44">
        <f t="shared" si="7"/>
        <v>40068</v>
      </c>
      <c r="H116" s="18" t="s">
        <v>80</v>
      </c>
    </row>
    <row r="117" spans="1:8" ht="14" x14ac:dyDescent="0.3">
      <c r="A117" s="14">
        <f t="shared" si="3"/>
        <v>111</v>
      </c>
      <c r="B117" s="61" t="s">
        <v>106</v>
      </c>
      <c r="C117" s="63" t="s">
        <v>107</v>
      </c>
      <c r="D117" s="16" t="s">
        <v>76</v>
      </c>
      <c r="E117" s="63">
        <v>20073</v>
      </c>
      <c r="F117" s="17">
        <v>2</v>
      </c>
      <c r="G117" s="44">
        <f t="shared" ref="G117" si="8">+F117*E117</f>
        <v>40146</v>
      </c>
      <c r="H117" s="18" t="s">
        <v>80</v>
      </c>
    </row>
    <row r="118" spans="1:8" s="26" customFormat="1" ht="14" x14ac:dyDescent="0.3">
      <c r="A118" s="23">
        <f t="shared" si="3"/>
        <v>112</v>
      </c>
      <c r="B118" s="65" t="s">
        <v>106</v>
      </c>
      <c r="C118" s="66" t="s">
        <v>107</v>
      </c>
      <c r="D118" s="24" t="s">
        <v>76</v>
      </c>
      <c r="E118" s="66">
        <v>-259</v>
      </c>
      <c r="F118" s="20">
        <v>2</v>
      </c>
      <c r="G118" s="52">
        <f t="shared" ref="G118:G119" si="9">+F118*E118</f>
        <v>-518</v>
      </c>
      <c r="H118" s="25" t="s">
        <v>80</v>
      </c>
    </row>
    <row r="119" spans="1:8" s="26" customFormat="1" ht="14" x14ac:dyDescent="0.3">
      <c r="A119" s="23">
        <f t="shared" si="3"/>
        <v>113</v>
      </c>
      <c r="B119" s="65" t="s">
        <v>112</v>
      </c>
      <c r="C119" s="63" t="s">
        <v>113</v>
      </c>
      <c r="D119" s="16" t="s">
        <v>76</v>
      </c>
      <c r="E119" s="63">
        <v>20089</v>
      </c>
      <c r="F119" s="17">
        <v>2</v>
      </c>
      <c r="G119" s="44">
        <f t="shared" si="9"/>
        <v>40178</v>
      </c>
      <c r="H119" s="18" t="s">
        <v>80</v>
      </c>
    </row>
    <row r="120" spans="1:8" s="26" customFormat="1" ht="14" x14ac:dyDescent="0.3">
      <c r="A120" s="23">
        <f t="shared" si="3"/>
        <v>114</v>
      </c>
      <c r="B120" s="65" t="s">
        <v>112</v>
      </c>
      <c r="C120" s="66" t="s">
        <v>113</v>
      </c>
      <c r="D120" s="24" t="s">
        <v>76</v>
      </c>
      <c r="E120" s="66">
        <v>-556</v>
      </c>
      <c r="F120" s="20">
        <v>2</v>
      </c>
      <c r="G120" s="52">
        <f t="shared" ref="G120:G121" si="10">+F120*E120</f>
        <v>-1112</v>
      </c>
      <c r="H120" s="25" t="s">
        <v>80</v>
      </c>
    </row>
    <row r="121" spans="1:8" s="26" customFormat="1" ht="14" x14ac:dyDescent="0.3">
      <c r="A121" s="14">
        <f t="shared" si="3"/>
        <v>115</v>
      </c>
      <c r="B121" s="67" t="s">
        <v>125</v>
      </c>
      <c r="C121" s="63" t="s">
        <v>126</v>
      </c>
      <c r="D121" s="16" t="s">
        <v>76</v>
      </c>
      <c r="E121" s="68">
        <v>20056</v>
      </c>
      <c r="F121" s="17">
        <v>2</v>
      </c>
      <c r="G121" s="44">
        <f t="shared" si="10"/>
        <v>40112</v>
      </c>
      <c r="H121" s="18" t="s">
        <v>80</v>
      </c>
    </row>
    <row r="122" spans="1:8" s="26" customFormat="1" ht="14" x14ac:dyDescent="0.3">
      <c r="A122" s="14">
        <f t="shared" si="3"/>
        <v>116</v>
      </c>
      <c r="B122" s="67" t="s">
        <v>150</v>
      </c>
      <c r="C122" s="63" t="s">
        <v>151</v>
      </c>
      <c r="D122" s="16" t="s">
        <v>76</v>
      </c>
      <c r="E122" s="68">
        <v>19879</v>
      </c>
      <c r="F122" s="17">
        <v>2</v>
      </c>
      <c r="G122" s="44">
        <f t="shared" ref="G122:G124" si="11">+F122*E122</f>
        <v>39758</v>
      </c>
      <c r="H122" s="18" t="s">
        <v>80</v>
      </c>
    </row>
    <row r="123" spans="1:8" s="26" customFormat="1" ht="14" x14ac:dyDescent="0.3">
      <c r="A123" s="14">
        <f t="shared" si="3"/>
        <v>117</v>
      </c>
      <c r="B123" s="67" t="s">
        <v>152</v>
      </c>
      <c r="C123" s="63" t="s">
        <v>153</v>
      </c>
      <c r="D123" s="16" t="s">
        <v>76</v>
      </c>
      <c r="E123" s="68">
        <v>20044</v>
      </c>
      <c r="F123" s="17">
        <v>2</v>
      </c>
      <c r="G123" s="44">
        <f t="shared" si="11"/>
        <v>40088</v>
      </c>
      <c r="H123" s="18" t="s">
        <v>80</v>
      </c>
    </row>
    <row r="124" spans="1:8" s="26" customFormat="1" ht="14" x14ac:dyDescent="0.3">
      <c r="A124" s="14">
        <f t="shared" si="3"/>
        <v>118</v>
      </c>
      <c r="B124" s="67" t="s">
        <v>147</v>
      </c>
      <c r="C124" s="63" t="s">
        <v>154</v>
      </c>
      <c r="D124" s="16" t="s">
        <v>76</v>
      </c>
      <c r="E124" s="68">
        <v>23956</v>
      </c>
      <c r="F124" s="17">
        <v>2</v>
      </c>
      <c r="G124" s="44">
        <f t="shared" si="11"/>
        <v>47912</v>
      </c>
      <c r="H124" s="18" t="s">
        <v>80</v>
      </c>
    </row>
    <row r="125" spans="1:8" s="26" customFormat="1" ht="14" x14ac:dyDescent="0.3">
      <c r="A125" s="14">
        <f t="shared" si="3"/>
        <v>119</v>
      </c>
      <c r="B125" s="67"/>
      <c r="C125" s="63"/>
      <c r="D125" s="16"/>
      <c r="E125" s="68"/>
      <c r="F125" s="17"/>
      <c r="G125" s="44"/>
      <c r="H125" s="18"/>
    </row>
    <row r="126" spans="1:8" s="26" customFormat="1" ht="14" x14ac:dyDescent="0.3">
      <c r="A126" s="14">
        <f t="shared" si="3"/>
        <v>120</v>
      </c>
      <c r="B126" s="67"/>
      <c r="C126" s="63"/>
      <c r="D126" s="16"/>
      <c r="E126" s="68"/>
      <c r="F126" s="17"/>
      <c r="G126" s="44"/>
      <c r="H126" s="18"/>
    </row>
    <row r="127" spans="1:8" s="26" customFormat="1" ht="14" x14ac:dyDescent="0.3">
      <c r="A127" s="14">
        <f t="shared" si="3"/>
        <v>121</v>
      </c>
      <c r="B127" s="65"/>
      <c r="C127" s="63"/>
      <c r="D127" s="16"/>
      <c r="E127" s="63"/>
      <c r="F127" s="17"/>
      <c r="G127" s="44"/>
      <c r="H127" s="18"/>
    </row>
    <row r="128" spans="1:8" s="26" customFormat="1" ht="14" x14ac:dyDescent="0.3">
      <c r="A128" s="14"/>
      <c r="B128" s="65"/>
      <c r="C128" s="63"/>
      <c r="D128" s="16"/>
      <c r="E128" s="63"/>
      <c r="F128" s="17"/>
      <c r="G128" s="44"/>
      <c r="H128" s="18"/>
    </row>
    <row r="129" spans="1:8" x14ac:dyDescent="0.25">
      <c r="A129" s="14"/>
      <c r="B129" s="22"/>
      <c r="C129" s="54"/>
      <c r="D129" s="22"/>
      <c r="E129" s="30"/>
      <c r="F129" s="30"/>
      <c r="G129" s="49"/>
      <c r="H129" s="21"/>
    </row>
    <row r="130" spans="1:8" ht="13" thickBot="1" x14ac:dyDescent="0.3">
      <c r="A130" s="14"/>
      <c r="B130" s="31"/>
      <c r="C130" s="57"/>
      <c r="D130" s="31"/>
      <c r="E130" s="32"/>
      <c r="F130" s="32"/>
      <c r="G130" s="42"/>
      <c r="H130" s="33"/>
    </row>
    <row r="131" spans="1:8" s="41" customFormat="1" ht="13" thickBot="1" x14ac:dyDescent="0.35">
      <c r="A131" s="74" t="s">
        <v>68</v>
      </c>
      <c r="B131" s="75"/>
      <c r="C131" s="75"/>
      <c r="D131" s="76"/>
      <c r="E131" s="38">
        <v>1229803</v>
      </c>
      <c r="F131" s="39"/>
      <c r="G131" s="50">
        <f>SUM(G5:G130)</f>
        <v>4300666.5</v>
      </c>
      <c r="H131" s="40"/>
    </row>
    <row r="132" spans="1:8" x14ac:dyDescent="0.25">
      <c r="A132" s="77" t="s">
        <v>111</v>
      </c>
      <c r="B132" s="78"/>
      <c r="C132" s="78"/>
      <c r="D132" s="78"/>
      <c r="E132" s="78"/>
      <c r="F132" s="78"/>
      <c r="G132" s="43">
        <v>50000</v>
      </c>
      <c r="H132" s="13"/>
    </row>
    <row r="133" spans="1:8" x14ac:dyDescent="0.25">
      <c r="A133" s="79" t="s">
        <v>110</v>
      </c>
      <c r="B133" s="80"/>
      <c r="C133" s="80"/>
      <c r="D133" s="80"/>
      <c r="E133" s="80"/>
      <c r="F133" s="80"/>
      <c r="G133" s="44">
        <v>300000</v>
      </c>
      <c r="H133" s="21"/>
    </row>
    <row r="134" spans="1:8" x14ac:dyDescent="0.25">
      <c r="A134" s="79" t="s">
        <v>109</v>
      </c>
      <c r="B134" s="80"/>
      <c r="C134" s="80"/>
      <c r="D134" s="80"/>
      <c r="E134" s="80"/>
      <c r="F134" s="80"/>
      <c r="G134" s="44">
        <v>500000</v>
      </c>
      <c r="H134" s="21"/>
    </row>
    <row r="135" spans="1:8" x14ac:dyDescent="0.25">
      <c r="A135" s="79" t="s">
        <v>108</v>
      </c>
      <c r="B135" s="80"/>
      <c r="C135" s="80"/>
      <c r="D135" s="80"/>
      <c r="E135" s="80"/>
      <c r="F135" s="80"/>
      <c r="G135" s="64">
        <v>500000</v>
      </c>
      <c r="H135" s="33"/>
    </row>
    <row r="136" spans="1:8" x14ac:dyDescent="0.25">
      <c r="A136" s="79" t="s">
        <v>114</v>
      </c>
      <c r="B136" s="80"/>
      <c r="C136" s="80"/>
      <c r="D136" s="80"/>
      <c r="E136" s="80"/>
      <c r="F136" s="80"/>
      <c r="G136" s="64">
        <v>500000</v>
      </c>
      <c r="H136" s="33"/>
    </row>
    <row r="137" spans="1:8" ht="13" thickBot="1" x14ac:dyDescent="0.3">
      <c r="A137" s="81"/>
      <c r="B137" s="82"/>
      <c r="C137" s="82"/>
      <c r="D137" s="82"/>
      <c r="E137" s="82"/>
      <c r="F137" s="82"/>
      <c r="G137" s="45"/>
      <c r="H137" s="33"/>
    </row>
    <row r="138" spans="1:8" ht="13" thickBot="1" x14ac:dyDescent="0.3">
      <c r="A138" s="83" t="s">
        <v>69</v>
      </c>
      <c r="B138" s="84"/>
      <c r="C138" s="84"/>
      <c r="D138" s="84"/>
      <c r="E138" s="84"/>
      <c r="F138" s="84"/>
      <c r="G138" s="46">
        <f>SUM(G132:G137)</f>
        <v>1850000</v>
      </c>
      <c r="H138" s="34"/>
    </row>
    <row r="139" spans="1:8" s="9" customFormat="1" ht="15.5" thickBot="1" x14ac:dyDescent="0.35">
      <c r="A139" s="71" t="s">
        <v>155</v>
      </c>
      <c r="B139" s="72"/>
      <c r="C139" s="72"/>
      <c r="D139" s="72"/>
      <c r="E139" s="72"/>
      <c r="F139" s="72"/>
      <c r="G139" s="47">
        <f>+G131-G138</f>
        <v>2450666.5</v>
      </c>
      <c r="H139" s="37"/>
    </row>
  </sheetData>
  <autoFilter ref="A3:H139" xr:uid="{00000000-0009-0000-0000-000000000000}"/>
  <mergeCells count="10">
    <mergeCell ref="A139:F139"/>
    <mergeCell ref="A2:H2"/>
    <mergeCell ref="A131:D131"/>
    <mergeCell ref="A132:F132"/>
    <mergeCell ref="A133:F133"/>
    <mergeCell ref="A134:F134"/>
    <mergeCell ref="A137:F137"/>
    <mergeCell ref="A138:F138"/>
    <mergeCell ref="A135:F135"/>
    <mergeCell ref="A136:F136"/>
  </mergeCells>
  <conditionalFormatting sqref="C107:C108 C82">
    <cfRule type="duplicateValues" dxfId="1" priority="1"/>
  </conditionalFormatting>
  <conditionalFormatting sqref="C110:C111">
    <cfRule type="duplicateValues" dxfId="0" priority="2"/>
  </conditionalFormatting>
  <printOptions horizontalCentered="1"/>
  <pageMargins left="0.25" right="0.25" top="0.25" bottom="0.25" header="0.31496062992126" footer="0.31496062992126"/>
  <pageSetup scale="8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Krishna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DEBTORS.xlsx</dc:title>
  <cp:lastModifiedBy>BRN INFRASTRUCTURES PVT LTD</cp:lastModifiedBy>
  <cp:lastPrinted>2026-03-14T05:47:48Z</cp:lastPrinted>
  <dcterms:created xsi:type="dcterms:W3CDTF">2025-07-22T06:26:12Z</dcterms:created>
  <dcterms:modified xsi:type="dcterms:W3CDTF">2026-04-03T08:09:43Z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2025-04-11T00:00:00Z</vt:filetime>
  </property>
  <property fmtid="{D5CDD505-2E9C-101B-9397-08002B2CF9AE}" pid="3" name="LastSaved">
    <vt:filetime>2025-07-22T00:00:00Z</vt:filetime>
  </property>
  <property fmtid="{D5CDD505-2E9C-101B-9397-08002B2CF9AE}" pid="4" name="Producer">
    <vt:lpwstr>Microsoft: Print To PDF</vt:lpwstr>
  </property>
</Properties>
</file>